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r.white/Desktop/"/>
    </mc:Choice>
  </mc:AlternateContent>
  <xr:revisionPtr revIDLastSave="0" documentId="8_{F75F1DFB-3FA5-7846-A534-DC19DFC8EF31}" xr6:coauthVersionLast="47" xr6:coauthVersionMax="47" xr10:uidLastSave="{00000000-0000-0000-0000-000000000000}"/>
  <bookViews>
    <workbookView xWindow="0" yWindow="500" windowWidth="25600" windowHeight="1446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<sst xmlns="http://schemas.openxmlformats.org/spreadsheetml/2006/main" count="418" uniqueCount="261">
  <si>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</si>
  <si>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</si>
  <si>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</si>
  <si>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</si>
  <si>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</si>
  <si>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</si>
  <si>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</si>
  <si>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</si>
  <si>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</si>
  <si>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</si>
  <si>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</si>
  <si>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</si>
  <si>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</si>
  <si>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</si>
  <si>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</si>
  <si>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</si>
  <si>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</si>
  <si>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</si>
  <si>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</si>
  <si>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</si>
  <si>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</si>
  <si>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</si>
  <si>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</si>
  <si>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</si>
  <si>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</si>
  <si>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</si>
  <si>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</si>
  <si>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</si>
  <si>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</si>
  <si>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</si>
  <si>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</si>
  <si>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</si>
  <si>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</si>
  <si>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</si>
  <si>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</si>
  <si>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</si>
  <si>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</si>
  <si>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</si>
  <si>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</si>
  <si>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</si>
  <si>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</si>
  <si>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</si>
  <si>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</si>
  <si>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</si>
  <si>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</si>
  <si>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</si>
  <si>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</si>
  <si>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</si>
  <si>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</si>
  <si>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</si>
  <si>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</si>
  <si>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</si>
  <si>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</si>
  <si>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</si>
  <si>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</si>
  <si>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</si>
  <si>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</si>
  <si>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</si>
  <si>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</si>
  <si>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</si>
  <si>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</si>
  <si>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</si>
  <si>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</si>
  <si>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</si>
  <si>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</si>
  <si>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</si>
  <si>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</si>
  <si>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</si>
  <si>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</si>
  <si>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</si>
  <si>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</si>
  <si>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</si>
  <si>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</si>
  <si>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</si>
  <si>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</si>
  <si>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</si>
  <si>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</si>
  <si>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</si>
  <si>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</si>
  <si>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</si>
  <si>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</si>
  <si>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</si>
  <si>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</si>
  <si>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</si>
  <si>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</si>
  <si>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</si>
  <si>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</si>
  <si>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</si>
  <si>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</si>
  <si>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</si>
  <si>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</si>
  <si>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</si>
  <si>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</si>
  <si>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</si>
  <si>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</si>
  <si>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</si>
  <si>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</si>
  <si>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</si>
  <si>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</si>
  <si>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</si>
  <si>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</si>
  <si>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 xml:space="preserve"> </t>
  </si>
  <si>
    <t>Substance Use/Mental Health Treatment Organizations</t>
  </si>
  <si>
    <t>Rev. Dr. Karen White</t>
  </si>
  <si>
    <t>Clarity Clinic</t>
  </si>
  <si>
    <t>De'shara Shells</t>
  </si>
  <si>
    <t>Floyd Ward</t>
  </si>
  <si>
    <t>Carmen Miekens (PLE)</t>
  </si>
  <si>
    <t>Alderman Derrick Curtis</t>
  </si>
  <si>
    <t>Illinois Depart of Corrections</t>
  </si>
  <si>
    <t>TASC</t>
  </si>
  <si>
    <t>Cook County Jail</t>
  </si>
  <si>
    <t>Restorative Justice</t>
  </si>
  <si>
    <t>Christian Com Health</t>
  </si>
  <si>
    <t>UAW</t>
  </si>
  <si>
    <t>Dakotta Integrated Services</t>
  </si>
  <si>
    <t>Pacific Garden Mission</t>
  </si>
  <si>
    <t>HAS - Provides All Levels of Service</t>
  </si>
  <si>
    <t>Shoop Grammar School</t>
  </si>
  <si>
    <t>Rush Hospital</t>
  </si>
  <si>
    <t>Malcolm X College</t>
  </si>
  <si>
    <t>Liberty Temple Church</t>
  </si>
  <si>
    <t>Lights of Zion Church</t>
  </si>
  <si>
    <t>Grace Temple Church</t>
  </si>
  <si>
    <t>Roseland Hospital</t>
  </si>
  <si>
    <t>Little Co Mary Hospital</t>
  </si>
  <si>
    <t>Ingalls Hospital</t>
  </si>
  <si>
    <t>HRDI</t>
  </si>
  <si>
    <t>CAPS</t>
  </si>
  <si>
    <t xml:space="preserve">Interventions </t>
  </si>
  <si>
    <t>Bridgeview Courthouse</t>
  </si>
  <si>
    <t>Advocate Christ Hospital</t>
  </si>
  <si>
    <t>Elite House</t>
  </si>
  <si>
    <t>Yana House Recovery Home</t>
  </si>
  <si>
    <t>Drexel Counseling</t>
  </si>
  <si>
    <t>Haymarket Center</t>
  </si>
  <si>
    <t>Restorative Ministries</t>
  </si>
  <si>
    <t>Kennedy King College</t>
  </si>
  <si>
    <t>Olive Harvey College</t>
  </si>
  <si>
    <t>Richard J. Daley</t>
  </si>
  <si>
    <t>University of Illinois</t>
  </si>
  <si>
    <t>Cook County Circuit Court</t>
  </si>
  <si>
    <t>Markham Court House</t>
  </si>
  <si>
    <t>Body Of Christ Church</t>
  </si>
  <si>
    <t>Disciples of Christ</t>
  </si>
  <si>
    <t>TEECH- Recovery Support/ Behavioral Health, ROSC</t>
  </si>
  <si>
    <t>Family Counseling/Therapy</t>
  </si>
  <si>
    <t>Second Mt Vernon Church - Decon (Family/Friend PLE)</t>
  </si>
  <si>
    <t xml:space="preserve">Tread- Comm youth and returning citizens assistance </t>
  </si>
  <si>
    <t>Itzzy Bitty Day care/Appearance Beauty Bar (Family/Friend PLE - family member O/D)</t>
  </si>
  <si>
    <t>RETINC, RSS/Training Program</t>
  </si>
  <si>
    <t>Alliance Care 360 - LGBTQ+ - HIV Prevention</t>
  </si>
  <si>
    <t>Teamwork EanglewoodJob Training and Employment for Returning Citizens</t>
  </si>
  <si>
    <t>N'the Spirit Women Recovery Home</t>
  </si>
  <si>
    <t>Kates Training Academy, ROSC RSS</t>
  </si>
  <si>
    <t>Bethany Union Church - Recovery Certified Congregation</t>
  </si>
  <si>
    <t>18th Ward Alderman</t>
  </si>
  <si>
    <t>Adult legal System</t>
  </si>
  <si>
    <t>Adult/Youth legal System</t>
  </si>
  <si>
    <t>Gateway Foundation - Treatment/MAR/Recovery Housing</t>
  </si>
  <si>
    <t>Retired CC Sheriff</t>
  </si>
  <si>
    <t>Legal System</t>
  </si>
  <si>
    <t>Diversion Program</t>
  </si>
  <si>
    <t>Southside Opiod Task Force</t>
  </si>
  <si>
    <t>Trilogy - mental health Provider</t>
  </si>
  <si>
    <t>Second Mt. Vernon Recovery Certified Congregation</t>
  </si>
  <si>
    <t>Medical/Mental Health</t>
  </si>
  <si>
    <t>Ford/Dakota Facility Union</t>
  </si>
  <si>
    <t>Second Chance Employer</t>
  </si>
  <si>
    <t xml:space="preserve">CVS Highschool </t>
  </si>
  <si>
    <t>Dr. Latasha Shells - Principle.</t>
  </si>
  <si>
    <t>Tiffany Webb (PLE)</t>
  </si>
  <si>
    <t xml:space="preserve">Rev. Kevin McDonald </t>
  </si>
  <si>
    <t xml:space="preserve">Darren Durnham((PLE) </t>
  </si>
  <si>
    <t xml:space="preserve">Florence Mason (PLE) </t>
  </si>
  <si>
    <t xml:space="preserve">Warren Avery </t>
  </si>
  <si>
    <t xml:space="preserve">Patrice Beamon (PLE) </t>
  </si>
  <si>
    <t xml:space="preserve"> LaShonda Gales </t>
  </si>
  <si>
    <t xml:space="preserve">Rev Elana Callaway </t>
  </si>
  <si>
    <t xml:space="preserve">LaShun Rickman </t>
  </si>
  <si>
    <t xml:space="preserve">Ariq Cabbler </t>
  </si>
  <si>
    <t>Mark Mitchell (PLE)</t>
  </si>
  <si>
    <t xml:space="preserve">Pam Frazier (PLE) </t>
  </si>
  <si>
    <t xml:space="preserve">Wiliam Kates (PLE) </t>
  </si>
  <si>
    <t xml:space="preserve">Lawrence Cameron </t>
  </si>
  <si>
    <t>Housing for Men/Women/Children</t>
  </si>
  <si>
    <t>Grammar School</t>
  </si>
  <si>
    <t>Medical/Treatment/MAR</t>
  </si>
  <si>
    <t>Local Church</t>
  </si>
  <si>
    <t>Grace Temple - Recovery Certified Congregation</t>
  </si>
  <si>
    <t>RSS, Training, ROSC, Recovery Certified Congregation</t>
  </si>
  <si>
    <t>Medical, Treatment, MAR</t>
  </si>
  <si>
    <t>Treatment, Housing, MAR</t>
  </si>
  <si>
    <t xml:space="preserve">Joselyn Wells -(PLE) </t>
  </si>
  <si>
    <t>Claudia and Eddies men and women recovery housing.</t>
  </si>
  <si>
    <t>Law Enforcement diversion Program.</t>
  </si>
  <si>
    <t>Treatment, MAR</t>
  </si>
  <si>
    <t>Men Recovery Housing</t>
  </si>
  <si>
    <t xml:space="preserve">Anthony Dillard (PLE) </t>
  </si>
  <si>
    <t>It's About Change men recovery housing</t>
  </si>
  <si>
    <t xml:space="preserve">Prentice Earl (PLE) </t>
  </si>
  <si>
    <t>Hardin House</t>
  </si>
  <si>
    <t>Prentice Place men recovery housing</t>
  </si>
  <si>
    <t>Brighter Behavior Choices Women Recovery Home, ROSC, Recovery Café</t>
  </si>
  <si>
    <t>Treatmnt,MAR</t>
  </si>
  <si>
    <t>Governors State University</t>
  </si>
  <si>
    <t>Higher Education/Training</t>
  </si>
  <si>
    <t>City College/Training programs</t>
  </si>
  <si>
    <t>Legal System/Diversion program</t>
  </si>
  <si>
    <t>legal SystemDiversion Program</t>
  </si>
  <si>
    <t>Recovery Certified Congregation</t>
  </si>
  <si>
    <t>Women Recovery Home</t>
  </si>
  <si>
    <t>CPRS training and other training progams</t>
  </si>
  <si>
    <t>ROSC Cordinator</t>
  </si>
  <si>
    <t>TEECH Lead Team member</t>
  </si>
  <si>
    <t>Frederick Buford  RC/CPRS</t>
  </si>
  <si>
    <t>Robert Bufford - RC/CPRS/NCRS</t>
  </si>
  <si>
    <t>Michael Carter - RC</t>
  </si>
  <si>
    <t>Jamia Pickett - RC/CNA</t>
  </si>
  <si>
    <t>TEECH Emplyment Traininer</t>
  </si>
  <si>
    <t xml:space="preserve">Joined the Council and has become it number one community event sponsor.  As well as community advocate. </t>
  </si>
  <si>
    <t>Joined the council as a result of two sons having substance use issues, both died from complications of addiction.</t>
  </si>
  <si>
    <t>Joined the council as a result of her cousin overdosing and is now a community advocate for MARS.</t>
  </si>
  <si>
    <t>Joined the council to advance legal support/expundgemnents to those on the far southside of Chicago.</t>
  </si>
  <si>
    <t>Joined the council to increase collobortions between LGBTQ+ and broaden substance misuse services with this population.</t>
  </si>
  <si>
    <t>Join the council to increase workforce development and placemnt for those with legal issuses on the far southside of Chicago.</t>
  </si>
  <si>
    <t xml:space="preserve">Joined the council to colloborate with others and provide additional recovery support and recovery housing to those on the far southside and of Chicago. </t>
  </si>
  <si>
    <t xml:space="preserve">Joined the council to colloboratewith others and  provide additional recovery support and recovery housing to those on the far southsid of Chicago. </t>
  </si>
  <si>
    <t xml:space="preserve">Joined the council to colloborate with others  provide additional recovery support and recovery housing to those on the far southsid of Chicago. </t>
  </si>
  <si>
    <t>Joined the council to colloborate with others and provide additional recovery support, job training/plaement for those on the Far Southside of Chicago.</t>
  </si>
  <si>
    <t>Joined the council and became the first recovery certified congregation on the Far Southside of Chicago.</t>
  </si>
  <si>
    <t xml:space="preserve">Joined the councils to assit with building colloboration's and addresing barriers for the communities on the far southside  of chicago. </t>
  </si>
  <si>
    <t xml:space="preserve">Joined the council for collobortion to assit with the contiuum of care. </t>
  </si>
  <si>
    <t xml:space="preserve">joined the council to assist with addressing violence in the communities. </t>
  </si>
  <si>
    <t>Joined the council to gain more insight on resources and services for returning citizens.</t>
  </si>
  <si>
    <t>Joined the council to assit with providing community with MARS assistance and statistics.</t>
  </si>
  <si>
    <t xml:space="preserve">Joined the commuity to colloborate with the grand opening of the menatl health facility on the southside of chicago. </t>
  </si>
  <si>
    <t>Joined the council to increase job opportunities to returining citizens on the Far Southside of Chicago.</t>
  </si>
  <si>
    <t xml:space="preserve">Joined to directlly hire returning citizens. </t>
  </si>
  <si>
    <t xml:space="preserve">Joined the council to assit with providing additonal tutoring for those who are in need. </t>
  </si>
  <si>
    <t>Joined the council to bring about awareness of all addictons focusing on gambling.</t>
  </si>
  <si>
    <t>Joined the council to assit with providing additonal tutoring for those who are in need.</t>
  </si>
  <si>
    <t>Joined the council and colloborates on numerous events for the community.</t>
  </si>
  <si>
    <t>Joined the council while providing trade programs and continued education.</t>
  </si>
  <si>
    <t>Joined the council to colloborate to ensure unhoused indviduals have a place to go if needed with other resoures for those in need.</t>
  </si>
  <si>
    <t>Joined the council to assit with bringing medical care to orrganiztions to capture those who are in need but do not have the means to get to them</t>
  </si>
  <si>
    <t>Joined the council and became the second recovery certified congregation on the far southside of Chicago.</t>
  </si>
  <si>
    <t xml:space="preserve">Joined the council for collobration and sharing of recovery support housing. </t>
  </si>
  <si>
    <t xml:space="preserve">Joined the council for collobration and sharing of recovery support housing and MAR Services. </t>
  </si>
  <si>
    <t>Joined the council for collobortion to assit with the contiuum of care.</t>
  </si>
  <si>
    <t>Joined the council for collobortion to assit with the contiuum of care..</t>
  </si>
  <si>
    <t>Joined the council to support community growth on the far southside of Chicago.</t>
  </si>
  <si>
    <t xml:space="preserve">Joined the council and became a recoery certified congregation on the far southside of Chicago. </t>
  </si>
  <si>
    <t xml:space="preserve">Joined the council and became a recoery certified congregation and became the first certified congregation in Dolton Illinois.  </t>
  </si>
  <si>
    <t xml:space="preserve">Joined the council and colloborated to ensure medical services are provided to thos in the far south side of Chicago regardless of situation. </t>
  </si>
  <si>
    <t>Joined the council and has opened the first mental health stabaliztion on the far southside of Chiago.</t>
  </si>
  <si>
    <t>Joined the council and became a certified recovery congregation.</t>
  </si>
  <si>
    <t>Joined the council assit with CPRS educaiton and certifications.</t>
  </si>
  <si>
    <t>Joined the council to assit with the contiuum of care and MARS.</t>
  </si>
  <si>
    <t>TEECH Supervisor</t>
  </si>
  <si>
    <t>TEECH CEO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</si>
</sst>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baseColWidth="10" defaultColWidth="8.83203125" defaultRowHeight="16" x14ac:dyDescent="0.2"/>
  <cols>
    <col min="1" max="1" width="46.6640625" customWidth="1"/>
    <col min="2" max="2" width="53.6640625" customWidth="1"/>
  </cols>
  <sheetData>
    <row r="1" spans="1:2" ht="33" customHeight="1" x14ac:dyDescent="0.2">
      <c r="A1" s="5" t="s">
        <v>1</v>
      </c>
      <c r="B1" s="13"/>
    </row>
    <row r="2" spans="1:2" ht="33" customHeight="1" x14ac:dyDescent="0.2">
      <c r="A2" s="2" t="s">
        <v>2</v>
      </c>
      <c r="B2" s="14"/>
    </row>
    <row r="3" spans="1:2" ht="33" customHeight="1" x14ac:dyDescent="0.2">
      <c r="A3" s="5" t="s">
        <v>3</v>
      </c>
      <c r="B3" s="13"/>
    </row>
    <row r="4" spans="1:2" ht="33" customHeight="1" x14ac:dyDescent="0.2">
      <c r="A4" s="2" t="s">
        <v>13</v>
      </c>
      <c r="B4" s="14"/>
    </row>
    <row r="5" spans="1:2" ht="33" customHeight="1" x14ac:dyDescent="0.2">
      <c r="A5" s="5" t="s">
        <v>14</v>
      </c>
      <c r="B5" s="13"/>
    </row>
    <row r="6" spans="1:2" ht="33" customHeight="1" x14ac:dyDescent="0.2">
      <c r="A6" s="2" t="s">
        <v>15</v>
      </c>
      <c r="B6" s="14"/>
    </row>
    <row r="7" spans="1:2" ht="33" customHeight="1" x14ac:dyDescent="0.2">
      <c r="A7" s="5" t="s">
        <v>12</v>
      </c>
      <c r="B7" s="13"/>
    </row>
    <row r="8" spans="1:2" ht="33" customHeight="1" x14ac:dyDescent="0.2">
      <c r="A8" s="3" t="s">
        <v>11</v>
      </c>
      <c r="B8" s="14"/>
    </row>
    <row r="9" spans="1:2" ht="33" customHeight="1" x14ac:dyDescent="0.2">
      <c r="A9" s="5" t="s">
        <v>4</v>
      </c>
      <c r="B9" s="13"/>
    </row>
    <row r="10" spans="1:2" ht="33" customHeight="1" x14ac:dyDescent="0.2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R2" sqref="R2"/>
    </sheetView>
  </sheetViews>
  <sheetFormatPr baseColWidth="10" defaultColWidth="8.83203125" defaultRowHeight="16" x14ac:dyDescent="0.2"/>
  <cols>
    <col min="1" max="1" width="27" style="17" customWidth="1"/>
    <col min="2" max="2" width="12.83203125" style="19" customWidth="1"/>
    <col min="3" max="3" width="20.33203125" style="19" customWidth="1"/>
    <col min="4" max="4" width="21.33203125" style="19" customWidth="1"/>
    <col min="5" max="5" width="6.83203125" style="19" customWidth="1"/>
    <col min="6" max="6" width="7.33203125" style="19" customWidth="1"/>
    <col min="7" max="9" width="7.1640625" style="19" customWidth="1"/>
    <col min="10" max="10" width="7.5" style="19" customWidth="1"/>
    <col min="11" max="11" width="7.33203125" style="19" customWidth="1"/>
    <col min="12" max="13" width="8.1640625" style="19" customWidth="1"/>
    <col min="14" max="14" width="8" style="19" customWidth="1"/>
    <col min="15" max="16" width="8.1640625" style="19" customWidth="1"/>
    <col min="17" max="17" width="9.5" customWidth="1"/>
    <col min="18" max="18" width="22" style="19" customWidth="1"/>
  </cols>
  <sheetData>
    <row r="1" spans="1:18" ht="70" thickTop="1" thickBot="1" x14ac:dyDescent="0.25">
      <c r="A1" s="20" t="s">
        <v>7</v>
      </c>
      <c r="B1" s="20" t="s">
        <v>0</v>
      </c>
      <c r="C1" s="20" t="s">
        <v>8</v>
      </c>
      <c r="D1" s="20" t="s">
        <v>85</v>
      </c>
      <c r="E1" s="21" t="s">
        <v>88</v>
      </c>
      <c r="F1" s="21" t="s">
        <v>89</v>
      </c>
      <c r="G1" s="21" t="s">
        <v>90</v>
      </c>
      <c r="H1" s="21" t="s">
        <v>91</v>
      </c>
      <c r="I1" s="21" t="s">
        <v>92</v>
      </c>
      <c r="J1" s="21" t="s">
        <v>93</v>
      </c>
      <c r="K1" s="21" t="s">
        <v>94</v>
      </c>
      <c r="L1" s="21" t="s">
        <v>95</v>
      </c>
      <c r="M1" s="21" t="s">
        <v>96</v>
      </c>
      <c r="N1" s="21" t="s">
        <v>97</v>
      </c>
      <c r="O1" s="21" t="s">
        <v>98</v>
      </c>
      <c r="P1" s="21" t="s">
        <v>99</v>
      </c>
      <c r="Q1" s="22" t="s">
        <v>100</v>
      </c>
      <c r="R1" s="23" t="s">
        <v>9</v>
      </c>
    </row>
    <row r="2" spans="1:18" ht="52" thickBot="1" x14ac:dyDescent="0.25">
      <c r="A2" s="16" t="s">
        <v>103</v>
      </c>
      <c r="B2" s="18">
        <v>43647</v>
      </c>
      <c r="C2" s="24" t="s">
        <v>18</v>
      </c>
      <c r="D2" s="16" t="s">
        <v>145</v>
      </c>
      <c r="E2" s="15">
        <v>1</v>
      </c>
      <c r="F2" s="15"/>
      <c r="G2" s="15" t="s">
        <v>101</v>
      </c>
      <c r="H2" s="15"/>
      <c r="I2" s="15"/>
      <c r="J2" s="15"/>
      <c r="K2" s="15"/>
      <c r="L2" s="15" t="s">
        <v>101</v>
      </c>
      <c r="M2" s="15" t="s">
        <v>101</v>
      </c>
      <c r="N2" s="15"/>
      <c r="O2" s="15"/>
      <c r="P2" s="15" t="s">
        <v>101</v>
      </c>
      <c r="Q2" s="4">
        <v>6</v>
      </c>
      <c r="R2" s="25" t="s">
        <v>260</v>
      </c>
    </row>
    <row r="3" spans="1:18" ht="52" thickBot="1" x14ac:dyDescent="0.25">
      <c r="A3" s="16" t="s">
        <v>105</v>
      </c>
      <c r="B3" s="18">
        <v>43647</v>
      </c>
      <c r="C3" s="24" t="s">
        <v>18</v>
      </c>
      <c r="D3" s="16" t="s">
        <v>145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 t="s">
        <v>259</v>
      </c>
    </row>
    <row r="4" spans="1:18" ht="52" thickBot="1" x14ac:dyDescent="0.25">
      <c r="A4" s="16" t="s">
        <v>215</v>
      </c>
      <c r="B4" s="18">
        <v>44013</v>
      </c>
      <c r="C4" s="24" t="s">
        <v>18</v>
      </c>
      <c r="D4" s="16" t="s">
        <v>145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1</v>
      </c>
      <c r="R4" s="25" t="s">
        <v>213</v>
      </c>
    </row>
    <row r="5" spans="1:18" ht="52" thickBot="1" x14ac:dyDescent="0.25">
      <c r="A5" s="16" t="s">
        <v>216</v>
      </c>
      <c r="B5" s="18">
        <v>44136</v>
      </c>
      <c r="C5" s="24" t="s">
        <v>18</v>
      </c>
      <c r="D5" s="16" t="s">
        <v>145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 t="s">
        <v>214</v>
      </c>
    </row>
    <row r="6" spans="1:18" ht="52" thickBot="1" x14ac:dyDescent="0.25">
      <c r="A6" s="16" t="s">
        <v>218</v>
      </c>
      <c r="B6" s="18">
        <v>44013</v>
      </c>
      <c r="C6" s="24" t="s">
        <v>18</v>
      </c>
      <c r="D6" s="16" t="s">
        <v>145</v>
      </c>
      <c r="E6" s="15">
        <v>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1</v>
      </c>
      <c r="R6" s="25" t="s">
        <v>213</v>
      </c>
    </row>
    <row r="7" spans="1:18" ht="52" thickBot="1" x14ac:dyDescent="0.25">
      <c r="A7" s="16" t="s">
        <v>217</v>
      </c>
      <c r="B7" s="18">
        <v>44378</v>
      </c>
      <c r="C7" s="24" t="s">
        <v>18</v>
      </c>
      <c r="D7" s="16" t="s">
        <v>145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 t="s">
        <v>219</v>
      </c>
    </row>
    <row r="8" spans="1:18" ht="86" thickBot="1" x14ac:dyDescent="0.25">
      <c r="A8" s="16" t="s">
        <v>104</v>
      </c>
      <c r="B8" s="18">
        <v>43647</v>
      </c>
      <c r="C8" s="24" t="s">
        <v>77</v>
      </c>
      <c r="D8" s="16" t="s">
        <v>146</v>
      </c>
      <c r="E8" s="15">
        <v>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1</v>
      </c>
      <c r="R8" s="25" t="s">
        <v>220</v>
      </c>
    </row>
    <row r="9" spans="1:18" ht="103" thickBot="1" x14ac:dyDescent="0.25">
      <c r="A9" s="16" t="s">
        <v>106</v>
      </c>
      <c r="B9" s="18">
        <v>43647</v>
      </c>
      <c r="C9" s="24" t="s">
        <v>21</v>
      </c>
      <c r="D9" s="16" t="s">
        <v>147</v>
      </c>
      <c r="E9" s="15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1</v>
      </c>
      <c r="R9" s="25" t="s">
        <v>221</v>
      </c>
    </row>
    <row r="10" spans="1:18" ht="86" thickBot="1" x14ac:dyDescent="0.25">
      <c r="A10" s="16" t="s">
        <v>177</v>
      </c>
      <c r="B10" s="18">
        <v>43647</v>
      </c>
      <c r="C10" s="24" t="s">
        <v>61</v>
      </c>
      <c r="D10" s="16" t="s">
        <v>149</v>
      </c>
      <c r="E10" s="15">
        <v>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 t="s">
        <v>222</v>
      </c>
    </row>
    <row r="11" spans="1:18" ht="86" thickBot="1" x14ac:dyDescent="0.25">
      <c r="A11" s="16" t="s">
        <v>178</v>
      </c>
      <c r="B11" s="18">
        <v>43647</v>
      </c>
      <c r="C11" s="24" t="s">
        <v>21</v>
      </c>
      <c r="D11" s="16" t="s">
        <v>148</v>
      </c>
      <c r="E11" s="15">
        <v>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1</v>
      </c>
      <c r="R11" s="25" t="s">
        <v>223</v>
      </c>
    </row>
    <row r="12" spans="1:18" ht="120" thickBot="1" x14ac:dyDescent="0.25">
      <c r="A12" s="16" t="s">
        <v>179</v>
      </c>
      <c r="B12" s="18">
        <v>43647</v>
      </c>
      <c r="C12" s="24" t="s">
        <v>19</v>
      </c>
      <c r="D12" s="16" t="s">
        <v>203</v>
      </c>
      <c r="E12" s="15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1</v>
      </c>
      <c r="R12" s="25" t="s">
        <v>228</v>
      </c>
    </row>
    <row r="13" spans="1:18" ht="120" thickBot="1" x14ac:dyDescent="0.25">
      <c r="A13" s="16" t="s">
        <v>107</v>
      </c>
      <c r="B13" s="18">
        <v>43647</v>
      </c>
      <c r="C13" s="24" t="s">
        <v>19</v>
      </c>
      <c r="D13" s="16" t="s">
        <v>150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 t="s">
        <v>227</v>
      </c>
    </row>
    <row r="14" spans="1:18" ht="103" thickBot="1" x14ac:dyDescent="0.25">
      <c r="A14" s="16" t="s">
        <v>180</v>
      </c>
      <c r="B14" s="18">
        <v>43647</v>
      </c>
      <c r="C14" s="24" t="s">
        <v>58</v>
      </c>
      <c r="D14" s="16" t="s">
        <v>151</v>
      </c>
      <c r="E14" s="15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1</v>
      </c>
      <c r="R14" s="25" t="s">
        <v>224</v>
      </c>
    </row>
    <row r="15" spans="1:18" ht="103" thickBot="1" x14ac:dyDescent="0.25">
      <c r="A15" s="16" t="s">
        <v>181</v>
      </c>
      <c r="B15" s="18">
        <v>43647</v>
      </c>
      <c r="C15" s="24" t="s">
        <v>66</v>
      </c>
      <c r="D15" s="16" t="s">
        <v>152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 t="s">
        <v>225</v>
      </c>
    </row>
    <row r="16" spans="1:18" ht="137" thickBot="1" x14ac:dyDescent="0.25">
      <c r="A16" s="16" t="s">
        <v>182</v>
      </c>
      <c r="B16" s="18">
        <v>43647</v>
      </c>
      <c r="C16" s="24" t="s">
        <v>19</v>
      </c>
      <c r="D16" s="16" t="s">
        <v>153</v>
      </c>
      <c r="E16" s="15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1</v>
      </c>
      <c r="R16" s="25" t="s">
        <v>226</v>
      </c>
    </row>
    <row r="17" spans="1:18" ht="120" thickBot="1" x14ac:dyDescent="0.25">
      <c r="A17" s="16" t="s">
        <v>183</v>
      </c>
      <c r="B17" s="18">
        <v>43647</v>
      </c>
      <c r="C17" s="24" t="s">
        <v>20</v>
      </c>
      <c r="D17" s="16" t="s">
        <v>154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 t="s">
        <v>229</v>
      </c>
    </row>
    <row r="18" spans="1:18" ht="86" thickBot="1" x14ac:dyDescent="0.25">
      <c r="A18" s="16" t="s">
        <v>184</v>
      </c>
      <c r="B18" s="18">
        <v>43647</v>
      </c>
      <c r="C18" s="24" t="s">
        <v>21</v>
      </c>
      <c r="D18" s="16" t="s">
        <v>155</v>
      </c>
      <c r="E18" s="15">
        <v>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1</v>
      </c>
      <c r="R18" s="25" t="s">
        <v>230</v>
      </c>
    </row>
    <row r="19" spans="1:18" ht="103" thickBot="1" x14ac:dyDescent="0.25">
      <c r="A19" s="16" t="s">
        <v>108</v>
      </c>
      <c r="B19" s="18">
        <v>43647</v>
      </c>
      <c r="C19" s="24" t="s">
        <v>27</v>
      </c>
      <c r="D19" s="16" t="s">
        <v>156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 t="s">
        <v>231</v>
      </c>
    </row>
    <row r="20" spans="1:18" ht="69" thickBot="1" x14ac:dyDescent="0.25">
      <c r="A20" s="16" t="s">
        <v>109</v>
      </c>
      <c r="B20" s="18">
        <v>43647</v>
      </c>
      <c r="C20" s="24" t="s">
        <v>59</v>
      </c>
      <c r="D20" s="16" t="s">
        <v>157</v>
      </c>
      <c r="E20" s="15">
        <v>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1</v>
      </c>
      <c r="R20" s="25" t="s">
        <v>234</v>
      </c>
    </row>
    <row r="21" spans="1:18" ht="69" thickBot="1" x14ac:dyDescent="0.25">
      <c r="A21" s="16" t="s">
        <v>110</v>
      </c>
      <c r="B21" s="18">
        <v>43647</v>
      </c>
      <c r="C21" s="24" t="s">
        <v>59</v>
      </c>
      <c r="D21" s="16" t="s">
        <v>158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 t="s">
        <v>234</v>
      </c>
    </row>
    <row r="22" spans="1:18" ht="52" thickBot="1" x14ac:dyDescent="0.25">
      <c r="A22" s="16" t="s">
        <v>176</v>
      </c>
      <c r="B22" s="18">
        <v>43647</v>
      </c>
      <c r="C22" s="24" t="s">
        <v>57</v>
      </c>
      <c r="D22" s="16" t="s">
        <v>159</v>
      </c>
      <c r="E22" s="15">
        <v>1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1</v>
      </c>
      <c r="R22" s="25" t="s">
        <v>232</v>
      </c>
    </row>
    <row r="23" spans="1:18" ht="69" thickBot="1" x14ac:dyDescent="0.25">
      <c r="A23" s="16" t="s">
        <v>175</v>
      </c>
      <c r="B23" s="18">
        <v>44013</v>
      </c>
      <c r="C23" s="24" t="s">
        <v>37</v>
      </c>
      <c r="D23" s="16" t="s">
        <v>160</v>
      </c>
      <c r="E23" s="15">
        <v>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1</v>
      </c>
      <c r="R23" s="25" t="s">
        <v>233</v>
      </c>
    </row>
    <row r="24" spans="1:18" ht="69" thickBot="1" x14ac:dyDescent="0.25">
      <c r="A24" s="16" t="s">
        <v>111</v>
      </c>
      <c r="B24" s="18">
        <v>44378</v>
      </c>
      <c r="C24" s="24" t="s">
        <v>45</v>
      </c>
      <c r="D24" s="16" t="s">
        <v>161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 t="s">
        <v>234</v>
      </c>
    </row>
    <row r="25" spans="1:18" ht="69" thickBot="1" x14ac:dyDescent="0.25">
      <c r="A25" s="16" t="s">
        <v>112</v>
      </c>
      <c r="B25" s="18">
        <v>44743</v>
      </c>
      <c r="C25" s="24" t="s">
        <v>60</v>
      </c>
      <c r="D25" s="16" t="s">
        <v>162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 t="s">
        <v>234</v>
      </c>
    </row>
    <row r="26" spans="1:18" ht="69" thickBot="1" x14ac:dyDescent="0.25">
      <c r="A26" s="16" t="s">
        <v>174</v>
      </c>
      <c r="B26" s="18">
        <v>44743</v>
      </c>
      <c r="C26" s="24" t="s">
        <v>83</v>
      </c>
      <c r="D26" s="16" t="s">
        <v>163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 t="s">
        <v>235</v>
      </c>
    </row>
    <row r="27" spans="1:18" ht="86" thickBot="1" x14ac:dyDescent="0.25">
      <c r="A27" s="16" t="s">
        <v>173</v>
      </c>
      <c r="B27" s="18">
        <v>45108</v>
      </c>
      <c r="C27" s="24" t="s">
        <v>77</v>
      </c>
      <c r="D27" s="16" t="s">
        <v>164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 t="s">
        <v>236</v>
      </c>
    </row>
    <row r="28" spans="1:18" ht="86" thickBot="1" x14ac:dyDescent="0.25">
      <c r="A28" s="16" t="s">
        <v>172</v>
      </c>
      <c r="B28" s="18">
        <v>45108</v>
      </c>
      <c r="C28" s="24" t="s">
        <v>21</v>
      </c>
      <c r="D28" s="16" t="s">
        <v>165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 t="s">
        <v>246</v>
      </c>
    </row>
    <row r="29" spans="1:18" ht="120" thickBot="1" x14ac:dyDescent="0.25">
      <c r="A29" s="16" t="s">
        <v>113</v>
      </c>
      <c r="B29" s="18">
        <v>45108</v>
      </c>
      <c r="C29" s="24" t="s">
        <v>58</v>
      </c>
      <c r="D29" s="16" t="s">
        <v>166</v>
      </c>
      <c r="E29" s="15">
        <v>1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1</v>
      </c>
      <c r="R29" s="25" t="s">
        <v>245</v>
      </c>
    </row>
    <row r="30" spans="1:18" ht="103" thickBot="1" x14ac:dyDescent="0.25">
      <c r="A30" s="16" t="s">
        <v>114</v>
      </c>
      <c r="B30" s="18">
        <v>45313</v>
      </c>
      <c r="C30" s="24" t="s">
        <v>55</v>
      </c>
      <c r="D30" s="16" t="s">
        <v>167</v>
      </c>
      <c r="E30" s="15">
        <v>1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1</v>
      </c>
      <c r="R30" s="25" t="s">
        <v>237</v>
      </c>
    </row>
    <row r="31" spans="1:18" ht="35" thickBot="1" x14ac:dyDescent="0.25">
      <c r="A31" s="16" t="s">
        <v>115</v>
      </c>
      <c r="B31" s="18">
        <v>45313</v>
      </c>
      <c r="C31" s="24" t="s">
        <v>55</v>
      </c>
      <c r="D31" s="16" t="s">
        <v>168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 t="s">
        <v>238</v>
      </c>
    </row>
    <row r="32" spans="1:18" ht="120" thickBot="1" x14ac:dyDescent="0.25">
      <c r="A32" s="16" t="s">
        <v>116</v>
      </c>
      <c r="B32" s="18">
        <v>45313</v>
      </c>
      <c r="C32" s="24" t="s">
        <v>70</v>
      </c>
      <c r="D32" s="16" t="s">
        <v>185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 t="s">
        <v>244</v>
      </c>
    </row>
    <row r="33" spans="1:18" ht="69" thickBot="1" x14ac:dyDescent="0.25">
      <c r="A33" s="16" t="s">
        <v>171</v>
      </c>
      <c r="B33" s="18">
        <v>45519</v>
      </c>
      <c r="C33" s="24" t="s">
        <v>80</v>
      </c>
      <c r="D33" s="16" t="s">
        <v>117</v>
      </c>
      <c r="E33" s="15">
        <v>1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1</v>
      </c>
      <c r="R33" s="25" t="s">
        <v>240</v>
      </c>
    </row>
    <row r="34" spans="1:18" ht="69" thickBot="1" x14ac:dyDescent="0.25">
      <c r="A34" s="16" t="s">
        <v>170</v>
      </c>
      <c r="B34" s="18">
        <v>45616</v>
      </c>
      <c r="C34" s="24" t="s">
        <v>63</v>
      </c>
      <c r="D34" s="16" t="s">
        <v>169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 t="s">
        <v>239</v>
      </c>
    </row>
    <row r="35" spans="1:18" ht="69" thickBot="1" x14ac:dyDescent="0.25">
      <c r="A35" s="16" t="s">
        <v>118</v>
      </c>
      <c r="B35" s="18">
        <v>45636</v>
      </c>
      <c r="C35" s="24" t="s">
        <v>50</v>
      </c>
      <c r="D35" s="16" t="s">
        <v>186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 t="s">
        <v>241</v>
      </c>
    </row>
    <row r="36" spans="1:18" ht="69" thickBot="1" x14ac:dyDescent="0.25">
      <c r="A36" s="16" t="s">
        <v>119</v>
      </c>
      <c r="B36" s="18">
        <v>45692</v>
      </c>
      <c r="C36" s="24" t="s">
        <v>39</v>
      </c>
      <c r="D36" s="16" t="s">
        <v>187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 t="s">
        <v>242</v>
      </c>
    </row>
    <row r="37" spans="1:18" ht="69" thickBot="1" x14ac:dyDescent="0.25">
      <c r="A37" s="16" t="s">
        <v>120</v>
      </c>
      <c r="B37" s="18">
        <v>45692</v>
      </c>
      <c r="C37" s="24" t="s">
        <v>63</v>
      </c>
      <c r="D37" s="16" t="s">
        <v>207</v>
      </c>
      <c r="E37" s="15">
        <v>1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1</v>
      </c>
      <c r="R37" s="25" t="s">
        <v>243</v>
      </c>
    </row>
    <row r="38" spans="1:18" ht="69" thickBot="1" x14ac:dyDescent="0.25">
      <c r="A38" s="16" t="s">
        <v>121</v>
      </c>
      <c r="B38" s="18">
        <v>45740</v>
      </c>
      <c r="C38" s="24" t="s">
        <v>23</v>
      </c>
      <c r="D38" s="16" t="s">
        <v>188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 t="s">
        <v>251</v>
      </c>
    </row>
    <row r="39" spans="1:18" ht="103" thickBot="1" x14ac:dyDescent="0.25">
      <c r="A39" s="16" t="s">
        <v>123</v>
      </c>
      <c r="B39" s="18">
        <v>45740</v>
      </c>
      <c r="C39" s="24" t="s">
        <v>22</v>
      </c>
      <c r="D39" s="16" t="s">
        <v>189</v>
      </c>
      <c r="E39" s="15">
        <v>1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1</v>
      </c>
      <c r="R39" s="25" t="s">
        <v>253</v>
      </c>
    </row>
    <row r="40" spans="1:18" ht="86" thickBot="1" x14ac:dyDescent="0.25">
      <c r="A40" s="16" t="s">
        <v>122</v>
      </c>
      <c r="B40" s="18">
        <v>43647</v>
      </c>
      <c r="C40" s="24" t="s">
        <v>22</v>
      </c>
      <c r="D40" s="16" t="s">
        <v>190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 t="s">
        <v>252</v>
      </c>
    </row>
    <row r="41" spans="1:18" ht="103" thickBot="1" x14ac:dyDescent="0.25">
      <c r="A41" s="16" t="s">
        <v>124</v>
      </c>
      <c r="B41" s="18">
        <v>43647</v>
      </c>
      <c r="C41" s="24" t="s">
        <v>39</v>
      </c>
      <c r="D41" s="16" t="s">
        <v>191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 t="s">
        <v>254</v>
      </c>
    </row>
    <row r="42" spans="1:18" ht="86" thickBot="1" x14ac:dyDescent="0.25">
      <c r="A42" s="16" t="s">
        <v>125</v>
      </c>
      <c r="B42" s="18">
        <v>45108</v>
      </c>
      <c r="C42" s="24" t="s">
        <v>39</v>
      </c>
      <c r="D42" s="16" t="s">
        <v>166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 t="s">
        <v>255</v>
      </c>
    </row>
    <row r="43" spans="1:18" ht="103" thickBot="1" x14ac:dyDescent="0.25">
      <c r="A43" s="16" t="s">
        <v>131</v>
      </c>
      <c r="B43" s="18">
        <v>45108</v>
      </c>
      <c r="C43" s="24" t="s">
        <v>39</v>
      </c>
      <c r="D43" s="16" t="s">
        <v>166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 t="s">
        <v>254</v>
      </c>
    </row>
    <row r="44" spans="1:18" ht="103" thickBot="1" x14ac:dyDescent="0.25">
      <c r="A44" s="16" t="s">
        <v>126</v>
      </c>
      <c r="B44" s="18">
        <v>43647</v>
      </c>
      <c r="C44" s="24" t="s">
        <v>39</v>
      </c>
      <c r="D44" s="16" t="s">
        <v>166</v>
      </c>
      <c r="E44" s="15">
        <v>1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1</v>
      </c>
      <c r="R44" s="25" t="s">
        <v>254</v>
      </c>
    </row>
    <row r="45" spans="1:18" ht="52" thickBot="1" x14ac:dyDescent="0.25">
      <c r="A45" s="16" t="s">
        <v>127</v>
      </c>
      <c r="B45" s="18">
        <v>43647</v>
      </c>
      <c r="C45" s="24" t="s">
        <v>40</v>
      </c>
      <c r="D45" s="16" t="s">
        <v>192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 t="s">
        <v>249</v>
      </c>
    </row>
    <row r="46" spans="1:18" ht="69" thickBot="1" x14ac:dyDescent="0.25">
      <c r="A46" s="16" t="s">
        <v>193</v>
      </c>
      <c r="B46" s="18">
        <v>43647</v>
      </c>
      <c r="C46" s="24" t="s">
        <v>19</v>
      </c>
      <c r="D46" s="16" t="s">
        <v>194</v>
      </c>
      <c r="E46" s="15">
        <v>1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1</v>
      </c>
      <c r="R46" s="25" t="s">
        <v>247</v>
      </c>
    </row>
    <row r="47" spans="1:18" ht="69" thickBot="1" x14ac:dyDescent="0.25">
      <c r="A47" s="16" t="s">
        <v>128</v>
      </c>
      <c r="B47" s="18">
        <v>46014</v>
      </c>
      <c r="C47" s="24" t="s">
        <v>36</v>
      </c>
      <c r="D47" s="16" t="s">
        <v>195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 t="s">
        <v>234</v>
      </c>
    </row>
    <row r="48" spans="1:18" ht="52" thickBot="1" x14ac:dyDescent="0.25">
      <c r="A48" s="16" t="s">
        <v>129</v>
      </c>
      <c r="B48" s="18">
        <v>43647</v>
      </c>
      <c r="C48" s="24" t="s">
        <v>57</v>
      </c>
      <c r="D48" s="16" t="s">
        <v>196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 t="s">
        <v>250</v>
      </c>
    </row>
    <row r="49" spans="1:18" ht="69" thickBot="1" x14ac:dyDescent="0.25">
      <c r="A49" s="16" t="s">
        <v>130</v>
      </c>
      <c r="B49" s="18">
        <v>45108</v>
      </c>
      <c r="C49" s="24" t="s">
        <v>60</v>
      </c>
      <c r="D49" s="16" t="s">
        <v>161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 t="s">
        <v>234</v>
      </c>
    </row>
    <row r="50" spans="1:18" ht="137" thickBot="1" x14ac:dyDescent="0.25">
      <c r="A50" s="16" t="s">
        <v>132</v>
      </c>
      <c r="B50" s="18">
        <v>43647</v>
      </c>
      <c r="C50" s="24" t="s">
        <v>19</v>
      </c>
      <c r="D50" s="16" t="s">
        <v>197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 t="s">
        <v>226</v>
      </c>
    </row>
    <row r="51" spans="1:18" ht="137" thickBot="1" x14ac:dyDescent="0.25">
      <c r="A51" s="16" t="s">
        <v>198</v>
      </c>
      <c r="B51" s="18">
        <v>43647</v>
      </c>
      <c r="C51" s="24" t="s">
        <v>19</v>
      </c>
      <c r="D51" s="16" t="s">
        <v>199</v>
      </c>
      <c r="E51" s="15">
        <v>1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1</v>
      </c>
      <c r="R51" s="25" t="s">
        <v>226</v>
      </c>
    </row>
    <row r="52" spans="1:18" ht="69" thickBot="1" x14ac:dyDescent="0.25">
      <c r="A52" s="16" t="s">
        <v>200</v>
      </c>
      <c r="B52" s="18">
        <v>43647</v>
      </c>
      <c r="C52" s="24" t="s">
        <v>19</v>
      </c>
      <c r="D52" s="16" t="s">
        <v>202</v>
      </c>
      <c r="E52" s="15">
        <v>1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1</v>
      </c>
      <c r="R52" s="25" t="s">
        <v>247</v>
      </c>
    </row>
    <row r="53" spans="1:18" ht="69" thickBot="1" x14ac:dyDescent="0.25">
      <c r="A53" s="16" t="s">
        <v>133</v>
      </c>
      <c r="B53" s="18">
        <v>43647</v>
      </c>
      <c r="C53" s="24" t="s">
        <v>19</v>
      </c>
      <c r="D53" s="16" t="s">
        <v>197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 t="s">
        <v>247</v>
      </c>
    </row>
    <row r="54" spans="1:18" ht="86" thickBot="1" x14ac:dyDescent="0.25">
      <c r="A54" s="16" t="s">
        <v>134</v>
      </c>
      <c r="B54" s="18">
        <v>43647</v>
      </c>
      <c r="C54" s="24" t="s">
        <v>57</v>
      </c>
      <c r="D54" s="16" t="s">
        <v>196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 t="s">
        <v>248</v>
      </c>
    </row>
    <row r="55" spans="1:18" ht="52" thickBot="1" x14ac:dyDescent="0.25">
      <c r="A55" s="16" t="s">
        <v>135</v>
      </c>
      <c r="B55" s="18">
        <v>43647</v>
      </c>
      <c r="C55" s="24" t="s">
        <v>57</v>
      </c>
      <c r="D55" s="16" t="s">
        <v>204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 t="s">
        <v>249</v>
      </c>
    </row>
    <row r="56" spans="1:18" ht="120" thickBot="1" x14ac:dyDescent="0.25">
      <c r="A56" s="16" t="s">
        <v>136</v>
      </c>
      <c r="B56" s="18">
        <v>45108</v>
      </c>
      <c r="C56" s="24" t="s">
        <v>70</v>
      </c>
      <c r="D56" s="16" t="s">
        <v>185</v>
      </c>
      <c r="E56" s="15">
        <v>1</v>
      </c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1</v>
      </c>
      <c r="R56" s="25" t="s">
        <v>244</v>
      </c>
    </row>
    <row r="57" spans="1:18" ht="69" thickBot="1" x14ac:dyDescent="0.25">
      <c r="A57" s="16" t="s">
        <v>137</v>
      </c>
      <c r="B57" s="18">
        <v>45153</v>
      </c>
      <c r="C57" s="24" t="s">
        <v>63</v>
      </c>
      <c r="D57" s="16" t="s">
        <v>207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 t="s">
        <v>243</v>
      </c>
    </row>
    <row r="58" spans="1:18" ht="69" thickBot="1" x14ac:dyDescent="0.25">
      <c r="A58" s="16" t="s">
        <v>138</v>
      </c>
      <c r="B58" s="18">
        <v>45153</v>
      </c>
      <c r="C58" s="24" t="s">
        <v>61</v>
      </c>
      <c r="D58" s="16" t="s">
        <v>207</v>
      </c>
      <c r="E58" s="15">
        <v>1</v>
      </c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1</v>
      </c>
      <c r="R58" s="25" t="s">
        <v>243</v>
      </c>
    </row>
    <row r="59" spans="1:18" ht="69" thickBot="1" x14ac:dyDescent="0.25">
      <c r="A59" s="16" t="s">
        <v>139</v>
      </c>
      <c r="B59" s="18">
        <v>45153</v>
      </c>
      <c r="C59" s="24" t="s">
        <v>63</v>
      </c>
      <c r="D59" s="16" t="s">
        <v>207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 t="s">
        <v>243</v>
      </c>
    </row>
    <row r="60" spans="1:18" ht="103" thickBot="1" x14ac:dyDescent="0.25">
      <c r="A60" s="16" t="s">
        <v>140</v>
      </c>
      <c r="B60" s="18">
        <v>45153</v>
      </c>
      <c r="C60" s="24" t="s">
        <v>49</v>
      </c>
      <c r="D60" s="16" t="s">
        <v>206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 t="s">
        <v>254</v>
      </c>
    </row>
    <row r="61" spans="1:18" ht="69" thickBot="1" x14ac:dyDescent="0.25">
      <c r="A61" s="16" t="s">
        <v>141</v>
      </c>
      <c r="B61" s="18">
        <v>45153</v>
      </c>
      <c r="C61" s="24" t="s">
        <v>59</v>
      </c>
      <c r="D61" s="16" t="s">
        <v>208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 t="s">
        <v>234</v>
      </c>
    </row>
    <row r="62" spans="1:18" ht="69" thickBot="1" x14ac:dyDescent="0.25">
      <c r="A62" s="16" t="s">
        <v>142</v>
      </c>
      <c r="B62" s="18">
        <v>45153</v>
      </c>
      <c r="C62" s="24" t="s">
        <v>59</v>
      </c>
      <c r="D62" s="16" t="s">
        <v>209</v>
      </c>
      <c r="E62" s="15">
        <v>1</v>
      </c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1</v>
      </c>
      <c r="R62" s="25" t="s">
        <v>234</v>
      </c>
    </row>
    <row r="63" spans="1:18" ht="52" thickBot="1" x14ac:dyDescent="0.25">
      <c r="A63" s="16" t="s">
        <v>143</v>
      </c>
      <c r="B63" s="18">
        <v>46027</v>
      </c>
      <c r="C63" s="24" t="s">
        <v>22</v>
      </c>
      <c r="D63" s="16" t="s">
        <v>210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 t="s">
        <v>256</v>
      </c>
    </row>
    <row r="64" spans="1:18" ht="52" thickBot="1" x14ac:dyDescent="0.25">
      <c r="A64" s="16" t="s">
        <v>144</v>
      </c>
      <c r="B64" s="18">
        <v>46027</v>
      </c>
      <c r="C64" s="24" t="s">
        <v>22</v>
      </c>
      <c r="D64" s="16" t="s">
        <v>210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 t="s">
        <v>256</v>
      </c>
    </row>
    <row r="65" spans="1:18" ht="52" thickBot="1" x14ac:dyDescent="0.25">
      <c r="A65" s="16" t="s">
        <v>201</v>
      </c>
      <c r="B65" s="18">
        <v>45139</v>
      </c>
      <c r="C65" s="24" t="s">
        <v>19</v>
      </c>
      <c r="D65" s="16" t="s">
        <v>211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 t="s">
        <v>258</v>
      </c>
    </row>
    <row r="66" spans="1:18" ht="52" thickBot="1" x14ac:dyDescent="0.25">
      <c r="A66" s="16" t="s">
        <v>205</v>
      </c>
      <c r="B66" s="18">
        <v>43647</v>
      </c>
      <c r="C66" s="24" t="s">
        <v>49</v>
      </c>
      <c r="D66" s="16" t="s">
        <v>212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 t="s">
        <v>257</v>
      </c>
    </row>
    <row r="67" spans="1:18" ht="17" thickBot="1" x14ac:dyDescent="0.2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7" thickBot="1" x14ac:dyDescent="0.2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7" thickBot="1" x14ac:dyDescent="0.2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7" thickBot="1" x14ac:dyDescent="0.2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7" thickBot="1" x14ac:dyDescent="0.2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7" thickBot="1" x14ac:dyDescent="0.2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7" thickBot="1" x14ac:dyDescent="0.2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7" thickBot="1" x14ac:dyDescent="0.2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7" thickBot="1" x14ac:dyDescent="0.2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7" thickBot="1" x14ac:dyDescent="0.2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7" thickBot="1" x14ac:dyDescent="0.2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7" thickBot="1" x14ac:dyDescent="0.2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7" thickBot="1" x14ac:dyDescent="0.2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7" thickBot="1" x14ac:dyDescent="0.2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7" thickBot="1" x14ac:dyDescent="0.2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7" thickBot="1" x14ac:dyDescent="0.2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7" thickBot="1" x14ac:dyDescent="0.2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7" thickBot="1" x14ac:dyDescent="0.2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7" thickBot="1" x14ac:dyDescent="0.2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7" thickBot="1" x14ac:dyDescent="0.2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7" thickBot="1" x14ac:dyDescent="0.2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7" thickBot="1" x14ac:dyDescent="0.2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7" thickBot="1" x14ac:dyDescent="0.2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7" thickBot="1" x14ac:dyDescent="0.2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7" thickBot="1" x14ac:dyDescent="0.2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7" thickBot="1" x14ac:dyDescent="0.2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7" thickBot="1" x14ac:dyDescent="0.2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7" thickBot="1" x14ac:dyDescent="0.2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7" thickBot="1" x14ac:dyDescent="0.2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7" thickBot="1" x14ac:dyDescent="0.2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7" thickBot="1" x14ac:dyDescent="0.2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7" thickBot="1" x14ac:dyDescent="0.2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7" thickBot="1" x14ac:dyDescent="0.2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7" thickBot="1" x14ac:dyDescent="0.2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7" thickBot="1" x14ac:dyDescent="0.2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7" thickBot="1" x14ac:dyDescent="0.2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7" thickBot="1" x14ac:dyDescent="0.2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7" thickBot="1" x14ac:dyDescent="0.2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7" thickBot="1" x14ac:dyDescent="0.2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7" thickBot="1" x14ac:dyDescent="0.2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7" thickBot="1" x14ac:dyDescent="0.2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7" thickBot="1" x14ac:dyDescent="0.2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7" thickBot="1" x14ac:dyDescent="0.2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7" thickBot="1" x14ac:dyDescent="0.2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7" thickBot="1" x14ac:dyDescent="0.2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7" thickBot="1" x14ac:dyDescent="0.2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7" thickBot="1" x14ac:dyDescent="0.2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7" thickBot="1" x14ac:dyDescent="0.2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7" thickBot="1" x14ac:dyDescent="0.2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7" thickBot="1" x14ac:dyDescent="0.2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7" thickBot="1" x14ac:dyDescent="0.2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7" thickBot="1" x14ac:dyDescent="0.2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7" thickBot="1" x14ac:dyDescent="0.2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7" thickBot="1" x14ac:dyDescent="0.2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7" thickBot="1" x14ac:dyDescent="0.2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7" thickBot="1" x14ac:dyDescent="0.2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7" thickBot="1" x14ac:dyDescent="0.2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7" thickBot="1" x14ac:dyDescent="0.2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7" thickBot="1" x14ac:dyDescent="0.2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7" thickBot="1" x14ac:dyDescent="0.2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7" thickBot="1" x14ac:dyDescent="0.2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7" thickBot="1" x14ac:dyDescent="0.2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7" thickBot="1" x14ac:dyDescent="0.2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7" thickBot="1" x14ac:dyDescent="0.2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7" thickBot="1" x14ac:dyDescent="0.2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7" thickBot="1" x14ac:dyDescent="0.2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7" thickBot="1" x14ac:dyDescent="0.2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7" thickBot="1" x14ac:dyDescent="0.2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7" thickBot="1" x14ac:dyDescent="0.2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7" thickBot="1" x14ac:dyDescent="0.2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7" thickBot="1" x14ac:dyDescent="0.2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7" thickBot="1" x14ac:dyDescent="0.2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7" thickBot="1" x14ac:dyDescent="0.2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7" thickBot="1" x14ac:dyDescent="0.2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7" thickBot="1" x14ac:dyDescent="0.2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7" thickBot="1" x14ac:dyDescent="0.2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7" thickBot="1" x14ac:dyDescent="0.2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7" thickBot="1" x14ac:dyDescent="0.2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7" thickBot="1" x14ac:dyDescent="0.2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7" thickBot="1" x14ac:dyDescent="0.2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7" thickBot="1" x14ac:dyDescent="0.2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7" thickBot="1" x14ac:dyDescent="0.2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7" thickBot="1" x14ac:dyDescent="0.2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7" thickBot="1" x14ac:dyDescent="0.2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7" thickBot="1" x14ac:dyDescent="0.2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7" thickBot="1" x14ac:dyDescent="0.2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7" thickBot="1" x14ac:dyDescent="0.2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7" thickBot="1" x14ac:dyDescent="0.2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7" thickBot="1" x14ac:dyDescent="0.2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7" thickBot="1" x14ac:dyDescent="0.2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7" thickBot="1" x14ac:dyDescent="0.2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7" thickBot="1" x14ac:dyDescent="0.2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7" thickBot="1" x14ac:dyDescent="0.2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7" thickBot="1" x14ac:dyDescent="0.2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7" thickBot="1" x14ac:dyDescent="0.2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7" thickBot="1" x14ac:dyDescent="0.2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7" thickBot="1" x14ac:dyDescent="0.2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7" thickBot="1" x14ac:dyDescent="0.2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7" thickBot="1" x14ac:dyDescent="0.2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7" thickBot="1" x14ac:dyDescent="0.2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7" thickBot="1" x14ac:dyDescent="0.2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7" thickBot="1" x14ac:dyDescent="0.2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7" thickBot="1" x14ac:dyDescent="0.2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7" thickBot="1" x14ac:dyDescent="0.2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7" thickBot="1" x14ac:dyDescent="0.2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7" thickBot="1" x14ac:dyDescent="0.2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7" thickBot="1" x14ac:dyDescent="0.2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7" thickBot="1" x14ac:dyDescent="0.2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7" thickBot="1" x14ac:dyDescent="0.2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7" thickBot="1" x14ac:dyDescent="0.2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7" thickBot="1" x14ac:dyDescent="0.2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7" thickBot="1" x14ac:dyDescent="0.2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7" thickBot="1" x14ac:dyDescent="0.2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7" thickBot="1" x14ac:dyDescent="0.2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7" thickBot="1" x14ac:dyDescent="0.2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7" thickBot="1" x14ac:dyDescent="0.2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7" thickBot="1" x14ac:dyDescent="0.2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7" thickBot="1" x14ac:dyDescent="0.2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7" thickBot="1" x14ac:dyDescent="0.2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7" thickBot="1" x14ac:dyDescent="0.2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7" thickBot="1" x14ac:dyDescent="0.2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7" thickBot="1" x14ac:dyDescent="0.2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7" thickBot="1" x14ac:dyDescent="0.2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7" thickBot="1" x14ac:dyDescent="0.2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7" thickBot="1" x14ac:dyDescent="0.2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7" thickBot="1" x14ac:dyDescent="0.2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7" thickBot="1" x14ac:dyDescent="0.2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7" thickBot="1" x14ac:dyDescent="0.2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7" thickBot="1" x14ac:dyDescent="0.2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7" thickBot="1" x14ac:dyDescent="0.2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7" thickBot="1" x14ac:dyDescent="0.2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7" thickBot="1" x14ac:dyDescent="0.2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7" thickBot="1" x14ac:dyDescent="0.2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7" thickBot="1" x14ac:dyDescent="0.2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7" thickBot="1" x14ac:dyDescent="0.2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7" thickBot="1" x14ac:dyDescent="0.2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7" thickBot="1" x14ac:dyDescent="0.2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7" thickBot="1" x14ac:dyDescent="0.2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7" thickBot="1" x14ac:dyDescent="0.2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7" thickBot="1" x14ac:dyDescent="0.2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7" thickBot="1" x14ac:dyDescent="0.2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7" thickBot="1" x14ac:dyDescent="0.2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7" thickBot="1" x14ac:dyDescent="0.2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7" thickBot="1" x14ac:dyDescent="0.2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7" thickBot="1" x14ac:dyDescent="0.2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7" thickBot="1" x14ac:dyDescent="0.2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7" thickBot="1" x14ac:dyDescent="0.2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7" thickBot="1" x14ac:dyDescent="0.2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7" thickBot="1" x14ac:dyDescent="0.2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7" thickBot="1" x14ac:dyDescent="0.2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7" thickBot="1" x14ac:dyDescent="0.2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7" thickBot="1" x14ac:dyDescent="0.2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7" thickBot="1" x14ac:dyDescent="0.2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7" thickBot="1" x14ac:dyDescent="0.2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7" thickBot="1" x14ac:dyDescent="0.2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7" thickBot="1" x14ac:dyDescent="0.2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7" thickBot="1" x14ac:dyDescent="0.2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7" thickBot="1" x14ac:dyDescent="0.2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7" thickBot="1" x14ac:dyDescent="0.2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7" thickBot="1" x14ac:dyDescent="0.2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7" thickBot="1" x14ac:dyDescent="0.2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7" thickBot="1" x14ac:dyDescent="0.2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7" thickBot="1" x14ac:dyDescent="0.2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7" thickBot="1" x14ac:dyDescent="0.2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7" thickBot="1" x14ac:dyDescent="0.2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7" thickBot="1" x14ac:dyDescent="0.2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7" thickBot="1" x14ac:dyDescent="0.2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7" thickBot="1" x14ac:dyDescent="0.2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7" thickBot="1" x14ac:dyDescent="0.2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7" thickBot="1" x14ac:dyDescent="0.2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7" thickBot="1" x14ac:dyDescent="0.2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7" thickBot="1" x14ac:dyDescent="0.2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7" thickBot="1" x14ac:dyDescent="0.2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7" thickBot="1" x14ac:dyDescent="0.2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7" thickBot="1" x14ac:dyDescent="0.2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7" thickBot="1" x14ac:dyDescent="0.2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7" thickBot="1" x14ac:dyDescent="0.2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7" thickBot="1" x14ac:dyDescent="0.2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7" thickBot="1" x14ac:dyDescent="0.2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7" thickBot="1" x14ac:dyDescent="0.2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7" thickBot="1" x14ac:dyDescent="0.2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7" thickBot="1" x14ac:dyDescent="0.2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7" thickBot="1" x14ac:dyDescent="0.2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7" thickBot="1" x14ac:dyDescent="0.2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7" thickBot="1" x14ac:dyDescent="0.2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baseColWidth="10" defaultColWidth="8.83203125" defaultRowHeight="16" x14ac:dyDescent="0.2"/>
  <cols>
    <col min="1" max="1" width="25.6640625" customWidth="1"/>
    <col min="2" max="2" width="22.33203125" customWidth="1"/>
    <col min="3" max="3" width="20.83203125" customWidth="1"/>
    <col min="4" max="4" width="19.33203125" customWidth="1"/>
    <col min="5" max="6" width="17.6640625" customWidth="1"/>
    <col min="7" max="7" width="8" customWidth="1"/>
    <col min="8" max="8" width="9.83203125" customWidth="1"/>
    <col min="10" max="10" width="35.1640625" customWidth="1"/>
  </cols>
  <sheetData>
    <row r="1" spans="1:11" ht="60" customHeight="1" x14ac:dyDescent="0.2">
      <c r="A1" s="29" t="s">
        <v>72</v>
      </c>
      <c r="B1" s="29"/>
      <c r="C1" s="30"/>
      <c r="D1" s="30"/>
      <c r="E1" s="30"/>
      <c r="F1" s="31"/>
      <c r="J1" t="s">
        <v>82</v>
      </c>
      <c r="K1" t="s">
        <v>84</v>
      </c>
    </row>
    <row r="2" spans="1:11" ht="40" customHeight="1" x14ac:dyDescent="0.2">
      <c r="A2" s="6" t="s">
        <v>8</v>
      </c>
      <c r="B2" s="26" t="s">
        <v>6</v>
      </c>
      <c r="C2" s="27"/>
      <c r="D2" s="27"/>
      <c r="E2" s="27"/>
      <c r="F2" s="28"/>
      <c r="J2" s="12" t="s">
        <v>55</v>
      </c>
      <c r="K2">
        <f>COUNTIF('2. ROSC Active'!C2:C251,J2)</f>
        <v>2</v>
      </c>
    </row>
    <row r="3" spans="1:11" ht="40" customHeight="1" x14ac:dyDescent="0.2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Active'!C2:C251,J3)</f>
        <v>0</v>
      </c>
    </row>
    <row r="4" spans="1:11" ht="40" customHeight="1" x14ac:dyDescent="0.2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Active'!C2:C251,J4)</f>
        <v>2</v>
      </c>
    </row>
    <row r="5" spans="1:11" ht="40" customHeight="1" x14ac:dyDescent="0.2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Active'!C2:C251,J5)</f>
        <v>0</v>
      </c>
    </row>
    <row r="6" spans="1:11" ht="40" customHeight="1" x14ac:dyDescent="0.2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Active'!C2:C251,J6)</f>
        <v>1</v>
      </c>
    </row>
    <row r="7" spans="1:11" ht="51" customHeight="1" x14ac:dyDescent="0.2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Active'!C2:C251,J7)</f>
        <v>2</v>
      </c>
    </row>
    <row r="8" spans="1:11" ht="48.75" customHeight="1" x14ac:dyDescent="0.2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Active'!C2:C251,J8)</f>
        <v>4</v>
      </c>
    </row>
    <row r="9" spans="1:11" ht="47.25" customHeight="1" x14ac:dyDescent="0.2">
      <c r="A9" s="1" t="s">
        <v>102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Active'!C2:C251,J9)</f>
        <v>4</v>
      </c>
    </row>
    <row r="10" spans="1:11" ht="40" customHeight="1" x14ac:dyDescent="0.2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Active'!C2:C251,J10)</f>
        <v>4</v>
      </c>
    </row>
    <row r="11" spans="1:11" ht="54.75" customHeight="1" x14ac:dyDescent="0.2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Active'!C2:C251,J11)</f>
        <v>1</v>
      </c>
    </row>
    <row r="12" spans="1:11" ht="40" customHeight="1" x14ac:dyDescent="0.2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Active'!C2:C251,J12)</f>
        <v>2</v>
      </c>
    </row>
    <row r="13" spans="1:11" ht="40" customHeight="1" x14ac:dyDescent="0.2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Active'!C2:C251,J13)</f>
        <v>0</v>
      </c>
    </row>
    <row r="14" spans="1:11" ht="40" customHeight="1" x14ac:dyDescent="0.2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Active'!C2:C251,J14)</f>
        <v>0</v>
      </c>
    </row>
    <row r="15" spans="1:11" ht="40" customHeight="1" x14ac:dyDescent="0.2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Active'!C2:C251,J15)</f>
        <v>0</v>
      </c>
    </row>
    <row r="16" spans="1:11" ht="40" customHeight="1" x14ac:dyDescent="0.2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40" customHeight="1" x14ac:dyDescent="0.2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Active'!C2:C251,J17)</f>
        <v>1</v>
      </c>
    </row>
    <row r="18" spans="1:11" x14ac:dyDescent="0.2">
      <c r="J18" s="12" t="s">
        <v>66</v>
      </c>
      <c r="K18">
        <f>COUNTIF('2. ROSC Active'!C2:C251,J18)</f>
        <v>1</v>
      </c>
    </row>
    <row r="19" spans="1:11" x14ac:dyDescent="0.2">
      <c r="J19" s="12" t="s">
        <v>28</v>
      </c>
      <c r="K19">
        <f>COUNTIF('2. ROSC Active'!C2:C251,J19)</f>
        <v>0</v>
      </c>
    </row>
    <row r="20" spans="1:11" x14ac:dyDescent="0.2">
      <c r="J20" s="12" t="s">
        <v>34</v>
      </c>
      <c r="K20">
        <f>COUNTIF('2. ROSC Active'!C2:C251,J20)</f>
        <v>0</v>
      </c>
    </row>
    <row r="21" spans="1:11" x14ac:dyDescent="0.2">
      <c r="J21" s="12" t="s">
        <v>39</v>
      </c>
      <c r="K21">
        <f>COUNTIF('2. ROSC Active'!C2:C251,J21)</f>
        <v>5</v>
      </c>
    </row>
    <row r="22" spans="1:11" x14ac:dyDescent="0.2">
      <c r="J22" s="12" t="s">
        <v>33</v>
      </c>
      <c r="K22">
        <f>COUNTIF('2. ROSC Active'!C2:C251,J22)</f>
        <v>0</v>
      </c>
    </row>
    <row r="23" spans="1:11" x14ac:dyDescent="0.2">
      <c r="J23" s="12" t="s">
        <v>58</v>
      </c>
      <c r="K23">
        <f>COUNTIF('2. ROSC Active'!C2:C251,J23)</f>
        <v>2</v>
      </c>
    </row>
    <row r="24" spans="1:11" x14ac:dyDescent="0.2">
      <c r="J24" s="12" t="s">
        <v>43</v>
      </c>
      <c r="K24">
        <f>COUNTIF('2. ROSC Active'!C2:C251,J24)</f>
        <v>0</v>
      </c>
    </row>
    <row r="25" spans="1:11" x14ac:dyDescent="0.2">
      <c r="J25" s="12" t="s">
        <v>60</v>
      </c>
      <c r="K25">
        <f>COUNTIF('2. ROSC Active'!C2:C251,J25)</f>
        <v>2</v>
      </c>
    </row>
    <row r="26" spans="1:11" x14ac:dyDescent="0.2">
      <c r="J26" s="12" t="s">
        <v>45</v>
      </c>
      <c r="K26">
        <f>COUNTIF('2. ROSC Active'!C2:C251,J26)</f>
        <v>1</v>
      </c>
    </row>
    <row r="27" spans="1:11" x14ac:dyDescent="0.2">
      <c r="J27" s="12" t="s">
        <v>44</v>
      </c>
      <c r="K27">
        <f>COUNTIF('2. ROSC Active'!C2:C251,J27)</f>
        <v>0</v>
      </c>
    </row>
    <row r="28" spans="1:11" x14ac:dyDescent="0.2">
      <c r="J28" s="12" t="s">
        <v>41</v>
      </c>
      <c r="K28">
        <f>COUNTIF('2. ROSC Active'!C2:C251,J28)</f>
        <v>0</v>
      </c>
    </row>
    <row r="29" spans="1:11" x14ac:dyDescent="0.2">
      <c r="J29" s="12" t="s">
        <v>37</v>
      </c>
      <c r="K29">
        <f>COUNTIF('2. ROSC Active'!C2:C251,J29)</f>
        <v>1</v>
      </c>
    </row>
    <row r="30" spans="1:11" x14ac:dyDescent="0.2">
      <c r="J30" s="12" t="s">
        <v>38</v>
      </c>
      <c r="K30">
        <f>COUNTIF('2. ROSC Active'!C2:C251,J30)</f>
        <v>0</v>
      </c>
    </row>
    <row r="31" spans="1:11" x14ac:dyDescent="0.2">
      <c r="J31" s="12" t="s">
        <v>36</v>
      </c>
      <c r="K31">
        <f>COUNTIF('2. ROSC Active'!C2:C251,J31)</f>
        <v>1</v>
      </c>
    </row>
    <row r="32" spans="1:11" x14ac:dyDescent="0.2">
      <c r="J32" s="12" t="s">
        <v>59</v>
      </c>
      <c r="K32">
        <f>COUNTIF('2. ROSC Active'!C2:C251,J32)</f>
        <v>4</v>
      </c>
    </row>
    <row r="33" spans="10:11" x14ac:dyDescent="0.2">
      <c r="J33" s="12" t="s">
        <v>81</v>
      </c>
      <c r="K33">
        <f>COUNTIF('2. ROSC Active'!C2:C251,J33)</f>
        <v>0</v>
      </c>
    </row>
    <row r="34" spans="10:11" x14ac:dyDescent="0.2">
      <c r="J34" s="12" t="s">
        <v>74</v>
      </c>
      <c r="K34">
        <f>COUNTIF('2. ROSC Active'!C2:C251,J34)</f>
        <v>0</v>
      </c>
    </row>
    <row r="35" spans="10:11" x14ac:dyDescent="0.2">
      <c r="J35" s="12" t="s">
        <v>75</v>
      </c>
      <c r="K35">
        <f>COUNTIF('2. ROSC Active'!C2:C251,J35)</f>
        <v>0</v>
      </c>
    </row>
    <row r="36" spans="10:11" x14ac:dyDescent="0.2">
      <c r="J36" s="12" t="s">
        <v>73</v>
      </c>
      <c r="K36">
        <f>COUNTIF('2. ROSC Active'!C2:C251,J36)</f>
        <v>0</v>
      </c>
    </row>
    <row r="37" spans="10:11" x14ac:dyDescent="0.2">
      <c r="J37" s="12" t="s">
        <v>65</v>
      </c>
      <c r="K37">
        <f>COUNTIF('2. ROSC Active'!C2:C251,J37)</f>
        <v>0</v>
      </c>
    </row>
    <row r="38" spans="10:11" x14ac:dyDescent="0.2">
      <c r="J38" s="12" t="s">
        <v>19</v>
      </c>
      <c r="K38">
        <f>COUNTIF('2. ROSC Active'!C2:C251,J38)</f>
        <v>9</v>
      </c>
    </row>
    <row r="39" spans="10:11" x14ac:dyDescent="0.2">
      <c r="J39" s="12" t="s">
        <v>20</v>
      </c>
      <c r="K39">
        <f>COUNTIF('2. ROSC Active'!C2:C251,J39)</f>
        <v>1</v>
      </c>
    </row>
    <row r="40" spans="10:11" x14ac:dyDescent="0.2">
      <c r="J40" s="12" t="s">
        <v>18</v>
      </c>
      <c r="K40">
        <f>COUNTIF('2. ROSC Active'!C2:C251,J40)</f>
        <v>6</v>
      </c>
    </row>
    <row r="41" spans="10:11" x14ac:dyDescent="0.2">
      <c r="J41" s="12" t="s">
        <v>71</v>
      </c>
      <c r="K41">
        <f>COUNTIF('2. ROSC Active'!C2:C251,J41)</f>
        <v>0</v>
      </c>
    </row>
    <row r="42" spans="10:11" x14ac:dyDescent="0.2">
      <c r="J42" s="12" t="s">
        <v>83</v>
      </c>
      <c r="K42">
        <f>COUNTIF('2. ROSC Active'!C2:C251,J42)</f>
        <v>1</v>
      </c>
    </row>
    <row r="43" spans="10:11" x14ac:dyDescent="0.2">
      <c r="J43" s="12" t="s">
        <v>80</v>
      </c>
      <c r="K43">
        <f>COUNTIF('2. ROSC Active'!C2:C251,J43)</f>
        <v>1</v>
      </c>
    </row>
    <row r="44" spans="10:11" x14ac:dyDescent="0.2">
      <c r="J44" s="12" t="s">
        <v>70</v>
      </c>
      <c r="K44">
        <f>COUNTIF('2. ROSC Active'!C2:C251,J44)</f>
        <v>2</v>
      </c>
    </row>
    <row r="45" spans="10:11" x14ac:dyDescent="0.2">
      <c r="J45" s="12" t="s">
        <v>79</v>
      </c>
      <c r="K45">
        <f>COUNTIF('2. ROSC Active'!C2:C251,J45)</f>
        <v>0</v>
      </c>
    </row>
    <row r="46" spans="10:11" x14ac:dyDescent="0.2">
      <c r="J46" s="12" t="s">
        <v>57</v>
      </c>
      <c r="K46">
        <f>COUNTIF('2. ROSC Active'!C2:C251,J46)</f>
        <v>4</v>
      </c>
    </row>
    <row r="47" spans="10:11" x14ac:dyDescent="0.2">
      <c r="J47" s="12" t="s">
        <v>31</v>
      </c>
      <c r="K47">
        <f>COUNTIF('2. ROSC Active'!C2:C251,J47)</f>
        <v>0</v>
      </c>
    </row>
    <row r="48" spans="10:11" x14ac:dyDescent="0.2">
      <c r="J48" s="12" t="s">
        <v>30</v>
      </c>
      <c r="K48">
        <f>COUNTIF('2. ROSC Active'!C2:C251,J48)</f>
        <v>0</v>
      </c>
    </row>
    <row r="49" spans="10:11" x14ac:dyDescent="0.2">
      <c r="J49" s="12" t="s">
        <v>40</v>
      </c>
      <c r="K49">
        <f>COUNTIF('2. ROSC Active'!C2:C251,J49)</f>
        <v>1</v>
      </c>
    </row>
    <row r="50" spans="10:11" x14ac:dyDescent="0.2">
      <c r="J50" s="12" t="s">
        <v>47</v>
      </c>
      <c r="K50">
        <f>COUNTIF('2. ROSC Active'!C2:C251,J50)</f>
        <v>0</v>
      </c>
    </row>
    <row r="51" spans="10:11" x14ac:dyDescent="0.2">
      <c r="J51" s="12" t="s">
        <v>62</v>
      </c>
      <c r="K51">
        <f>COUNTIF('2. ROSC Active'!C2:C251,J51)</f>
        <v>0</v>
      </c>
    </row>
    <row r="52" spans="10:11" x14ac:dyDescent="0.2">
      <c r="J52" s="12" t="s">
        <v>52</v>
      </c>
      <c r="K52">
        <f>COUNTIF('2. ROSC Active'!C2:C251,J52)</f>
        <v>0</v>
      </c>
    </row>
    <row r="53" spans="10:11" x14ac:dyDescent="0.2">
      <c r="J53" s="12" t="s">
        <v>64</v>
      </c>
      <c r="K53">
        <f>COUNTIF('2. ROSC Active'!C2:C251,J53)</f>
        <v>0</v>
      </c>
    </row>
    <row r="55" spans="10:11" x14ac:dyDescent="0.2">
      <c r="J55" s="12" t="s">
        <v>87</v>
      </c>
      <c r="K55">
        <f>SUM(K2:K53)</f>
        <v>65</v>
      </c>
    </row>
    <row r="56" spans="10:11" x14ac:dyDescent="0.2">
      <c r="J56" s="12" t="s">
        <v>86</v>
      </c>
      <c r="K56">
        <f>COUNTIF(K2:K53, "&gt;0")</f>
        <v>26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4B5A7FD-E170-4E61-8116-B682BD7DA55D}"/>
</file>

<file path=customXml/itemProps2.xml><?xml version="1.0" encoding="utf-8"?>
<ds:datastoreItem xmlns:ds="http://schemas.openxmlformats.org/officeDocument/2006/customXml" ds:itemID="{28602E7C-E88F-4BF0-93B6-6DF8BE01E4F3}"/>
</file>

<file path=customXml/itemProps3.xml><?xml version="1.0" encoding="utf-8"?>
<ds:datastoreItem xmlns:ds="http://schemas.openxmlformats.org/officeDocument/2006/customXml" ds:itemID="{C7CAC3BD-626E-4A14-8ED7-99103725B4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Dr. Karen White</cp:lastModifiedBy>
  <cp:lastPrinted>2022-06-10T23:39:20Z</cp:lastPrinted>
  <dcterms:created xsi:type="dcterms:W3CDTF">2022-05-19T17:55:56Z</dcterms:created>
  <dcterms:modified xsi:type="dcterms:W3CDTF">2026-07-28T20:14:24Z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