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fgcinc1-my.sharepoint.com/personal/wdevine_fgcinc_org/Documents/"/>
    </mc:Choice>
  </mc:AlternateContent>
  <bookViews>
    <workbookView xWindow="0" yWindow="0" windowWidth="15330" windowHeight="7020" firstSheet="1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<sst xmlns="http://schemas.openxmlformats.org/spreadsheetml/2006/main" count="319" uniqueCount="220">
  <si>
    <t>Council Name</t>
  </si>
  <si>
    <t>Sangamon County ROSC</t>
  </si>
  <si>
    <t>Lead Agency</t>
  </si>
  <si>
    <t>Family Guidance Centers, INC</t>
  </si>
  <si>
    <t>Lead Agency Address</t>
  </si>
  <si>
    <t>2924 Stanton St Springfield, IL 62703</t>
  </si>
  <si>
    <t>Project Coordinator(s)</t>
  </si>
  <si>
    <t>Whitney Devine</t>
  </si>
  <si>
    <t>Project Coordinator(s) Phone Number</t>
  </si>
  <si>
    <t>217-891-7627</t>
  </si>
  <si>
    <t>Coordinator(s) Email</t>
  </si>
  <si>
    <t>wdevine@fgcinc.org</t>
  </si>
  <si>
    <t>Additional Contact/Supervisor</t>
  </si>
  <si>
    <t>Stacey Brenner</t>
  </si>
  <si>
    <t>Additional Contact Email and Phone Number</t>
  </si>
  <si>
    <t>sbrenner@fgcinc.org 312-808-3210 x1102</t>
  </si>
  <si>
    <t>Geographical Location(s) Covered</t>
  </si>
  <si>
    <t>Sangamon County</t>
  </si>
  <si>
    <t>DHS Region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</si>
  <si>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</si>
  <si>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</si>
  <si>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</si>
  <si>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</si>
  <si>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</si>
  <si>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</si>
  <si>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</si>
  <si>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</si>
  <si>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</si>
  <si>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</si>
  <si>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</si>
  <si>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</si>
  <si>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</si>
  <si>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</si>
  <si>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</si>
  <si>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</si>
  <si>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</si>
  <si>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</si>
  <si>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</si>
  <si>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Law Enforcement: ISP</t>
  </si>
  <si>
    <t>Illinois State Police District 10</t>
  </si>
  <si>
    <t xml:space="preserve"> </t>
  </si>
  <si>
    <t>She joined in 2026, but ISP has been attending since 2022.</t>
  </si>
  <si>
    <t>Tyshianna Bankhead</t>
  </si>
  <si>
    <t>Faith Based: Other</t>
  </si>
  <si>
    <t>Faith Coalition for the Common Good</t>
  </si>
  <si>
    <t>Volunteer: Other;Faith-Based: Other (member since 2/3/26)</t>
  </si>
  <si>
    <t>Stephanie Carson</t>
  </si>
  <si>
    <t>Service Providers: Other</t>
  </si>
  <si>
    <t>Aetna Better Health Illinois</t>
  </si>
  <si>
    <t>Education: Local K-12;Family: Mental Health;Family: Substance Use;Government: Re-entry Programs;Healthcare: County Health Department;Service Providers: Programs for people experiencing homelessness;Volunteer: Other;Volunteer: Drug Free Coalitions (New Member)</t>
  </si>
  <si>
    <t>Jada Lutzke</t>
  </si>
  <si>
    <t>Education: Local University</t>
  </si>
  <si>
    <t>Southern Illinois University</t>
  </si>
  <si>
    <t>Education: Local University;Healthcare: Other;Recovery Supports: RCO (New Member)</t>
  </si>
  <si>
    <t>Teresa Haley</t>
  </si>
  <si>
    <t>Business:  Local Business</t>
  </si>
  <si>
    <t>Visions 1908</t>
  </si>
  <si>
    <t>Business: Local Business (New registered member; but involved with ROSC informally since 2025)</t>
  </si>
  <si>
    <t xml:space="preserve">Amanda Meyer </t>
  </si>
  <si>
    <t>Recovery Supports: Other</t>
  </si>
  <si>
    <t>Wahington Street mission</t>
  </si>
  <si>
    <t>Recovery Supports: Other;Faith-Based: Other;Business: Local Business (New Member)</t>
  </si>
  <si>
    <t>Ashley Earles</t>
  </si>
  <si>
    <t>Education: Local K-12</t>
  </si>
  <si>
    <t>Birth to Five Illinois: Region 51</t>
  </si>
  <si>
    <t>Lived Experience of Mental Health Conditions;Family: Mental Health;Education: Local K-12 (Member since 6/27/25)</t>
  </si>
  <si>
    <t>Galia Cossyleon</t>
  </si>
  <si>
    <t>Healthcare: Hospital</t>
  </si>
  <si>
    <t>Springfield Memorial Hospital</t>
  </si>
  <si>
    <t>(Member since 11/21/24)</t>
  </si>
  <si>
    <t>Donna Reeves</t>
  </si>
  <si>
    <t>Healthcare: Other</t>
  </si>
  <si>
    <t>Central Counties Health Centers</t>
  </si>
  <si>
    <t>(Member since 7/11/24)</t>
  </si>
  <si>
    <t>Christopher Mueller</t>
  </si>
  <si>
    <t>Law Enforcement: Other</t>
  </si>
  <si>
    <t>Sangamon County 9-1-1</t>
  </si>
  <si>
    <t>New Member</t>
  </si>
  <si>
    <t>Elizabeth Rees</t>
  </si>
  <si>
    <t>Feeding Springfield One Lasagna At A Time</t>
  </si>
  <si>
    <t>Business: Local Business;Family: Substance Use;Lived Experience of Substance Use Disorder;Recovery Supports: Other;Volunteer: Other;Service Providers: Other (Member Since 7/6/25)</t>
  </si>
  <si>
    <t>Carmen Lanham</t>
  </si>
  <si>
    <t>Youth-Serving: Local Prevention Providers</t>
  </si>
  <si>
    <t>Family Guidance Centers, Inc. - RSUPIC</t>
  </si>
  <si>
    <t>New registered member; but involved with ROSC informally since 2025</t>
  </si>
  <si>
    <t>Yolanda Mckinney</t>
  </si>
  <si>
    <t>Service Providers: Programs for Unhoused Individuals</t>
  </si>
  <si>
    <t>Helping Hands of Springfield/HCoC Live Experience Advisory Board</t>
  </si>
  <si>
    <t>Faith-Based: Other;Family: Mental Health;Lived Experience of Substance Use Disorder;Lived Experience of Mental Health Conditions;Recovery Supports: Other;Service Providers: Programs for people experiencing homelessness;Service Providers: Other;Volunteer: Other (Member since 7/10/2024)</t>
  </si>
  <si>
    <t>Ethan Posey</t>
  </si>
  <si>
    <t>Government: Local Official</t>
  </si>
  <si>
    <t>City of Springfield Office of Community Relations</t>
  </si>
  <si>
    <t>Camille Dunkley</t>
  </si>
  <si>
    <t>Healthcare: MAR Prescriber</t>
  </si>
  <si>
    <t>Southern Illinois School of Medicine, Support Team for Addiction Recovery Treatment (START) Clinic</t>
  </si>
  <si>
    <t>Samantha Brown</t>
  </si>
  <si>
    <t>Fifth Street Renaissance</t>
  </si>
  <si>
    <t>Service Providers: Harm Reduction;Service Providers: Programs for people experiencing homelessness;Recovery Supports: Housing;Recovery Supports: Other;Lived Experience of Substance Use Disorder;Lived Experience of Mental Health Conditions (Member since 10/22/24)</t>
  </si>
  <si>
    <t>Julie Plunk</t>
  </si>
  <si>
    <t>Springfield Fire Department</t>
  </si>
  <si>
    <t>Government: Local Official (Member since 10/21/25)</t>
  </si>
  <si>
    <t>Shymeka Kerr</t>
  </si>
  <si>
    <t>Heartland HOUSED</t>
  </si>
  <si>
    <t>Member since 9/27/24</t>
  </si>
  <si>
    <t>John McGlathery</t>
  </si>
  <si>
    <t>Judicial: Drug Court Representative</t>
  </si>
  <si>
    <t>Sangamon County Court Services Probation Department</t>
  </si>
  <si>
    <t>Audie Prange</t>
  </si>
  <si>
    <t>Law Enforcement: County Sheriff's Dept.</t>
  </si>
  <si>
    <t>Sangamon County Sheriff's Office</t>
  </si>
  <si>
    <t>Member since 10/6/2025</t>
  </si>
  <si>
    <t>Emily Mathis</t>
  </si>
  <si>
    <t>Treatment: Local Provider</t>
  </si>
  <si>
    <t>Gateway Foundation</t>
  </si>
  <si>
    <t>Family: Substance Use;Family: Mental Health;Lived Experience of Mental Health Conditions;Treatment: Hospital Program;Treatment: Local Provider (New Member)</t>
  </si>
  <si>
    <t>Matt Lantgen</t>
  </si>
  <si>
    <t>Lived Experience of Substance Use Disorder;Recovery Supports: 12 Step or Other Group;Treatment: Local Provider (New registered member; has been involved with ROSC informally since 2025)</t>
  </si>
  <si>
    <t>Rikki Williams</t>
  </si>
  <si>
    <t>Recovery Supports: Housing</t>
  </si>
  <si>
    <t>Envision Unlimited - Hope Springs Apartments</t>
  </si>
  <si>
    <t>Lived Experience of Mental Health Conditions;Recovery Supports: Housing;Family: Mental Health;Family: Substance Use (New Registered member; has been involved with ROSC informally since 2025)</t>
  </si>
  <si>
    <t>Calvin Miller</t>
  </si>
  <si>
    <t>Faith-based: Local Pastor</t>
  </si>
  <si>
    <t>Restoration Community Church</t>
  </si>
  <si>
    <t>Faith-Based: Local Pastor;Family: Substance Use;Lived Experience of Mental Health Conditions;Lived Experience of Substance Use Disorder;Lived Experience of other Behavioral Health Conditions;Recovery Supports: 12 Step or Other Group;Recovery Supports: Housing;Recovery Supports: Other;Service Providers: Harm Reduction;Volunteer: Drug Free Coalitions (Member since 7/22/2024)</t>
  </si>
  <si>
    <t>Trenda Hedges</t>
  </si>
  <si>
    <t>Recovery Supports: RCO</t>
  </si>
  <si>
    <t>Peer Power</t>
  </si>
  <si>
    <t>Business: Local Business;Faith-Based: Other;Lived Experience of Mental Health Conditions;Lived Experience of Substance Use Disorder;Lived Experience of other Behavioral Health Conditions;Recovery Supports: RCO (Member since 7/11/2024)</t>
  </si>
  <si>
    <t>Jason Williams</t>
  </si>
  <si>
    <t>Salvation Army</t>
  </si>
  <si>
    <t>Member since 7/10/2025</t>
  </si>
  <si>
    <t>Pastor Melody Hullett</t>
  </si>
  <si>
    <t>Faith-based: Other</t>
  </si>
  <si>
    <t>Pure Haven Family Resource Center</t>
  </si>
  <si>
    <t>Business: Local Business;Faith-Based: Other;Family: Mental Health;Government: Re-entry Programs;Service Providers: Violence prevention (New Member)</t>
  </si>
  <si>
    <t>Cassandra Grey-Sautelet</t>
  </si>
  <si>
    <t>Business: Other</t>
  </si>
  <si>
    <t>Downtown Springfield, Inc.</t>
  </si>
  <si>
    <t>Business: Other;Family: Mental Health;Family: Substance Use;Lived Experience of Mental Health Conditions;Lived Experience of Substance Use Disorder;Recovery Supports: Housing;Volunteer: Other (New Member)</t>
  </si>
  <si>
    <t>Jodi Tabor</t>
  </si>
  <si>
    <t>Service Providers: Violence Prevention</t>
  </si>
  <si>
    <t>Prairie Center Against Sexual Assault (PCASA)</t>
  </si>
  <si>
    <t>Billy Fleischli</t>
  </si>
  <si>
    <t>Mayor Misty Bucher's Office</t>
  </si>
  <si>
    <t>Family: Mental Health;Family: Substance Use;Government: Local Official;Volunteer: Other (New Member)</t>
  </si>
  <si>
    <t>Rebecca Murphy</t>
  </si>
  <si>
    <t>SIU Survivor Recovery Center</t>
  </si>
  <si>
    <t>Recovery Supports: Other;Service Providers: Harm Reduction;Service Providers: Violence prevention (New Registered member; involved with ROSC informally since 2025)</t>
  </si>
  <si>
    <t>Lt. Aaron Conard</t>
  </si>
  <si>
    <t>(Member since 7/10/24)</t>
  </si>
  <si>
    <t>Alexa Brickey</t>
  </si>
  <si>
    <t>Recovery Supports: 12 step or other group</t>
  </si>
  <si>
    <t>Voices of Strength</t>
  </si>
  <si>
    <t>Recovery Supports: Other (Member since 9/7/2025)</t>
  </si>
  <si>
    <t>Sharon Helms-Commer</t>
  </si>
  <si>
    <t>Envision Unlimited</t>
  </si>
  <si>
    <t>Service Providers: Programs for people experiencing homelessness;Family: Mental Health;Lived Experience of Mental Health Conditions (Member since 8/4/2025)</t>
  </si>
  <si>
    <t>Eddie Cannnedy</t>
  </si>
  <si>
    <t>Phoenix Center</t>
  </si>
  <si>
    <t>Service Providers: Harm Reduction;Service Providers: Programs for people experiencing homelessness;Service Providers: Violence prevention (New Member)</t>
  </si>
  <si>
    <t>Brandon Damm</t>
  </si>
  <si>
    <t>Rock for Mental Health</t>
  </si>
  <si>
    <t>Lived Experience of Mental Health Conditions;Lived Experience of Substance Use Disorder;Lived Experience of other Behavioral Health Conditions;Service Providers: Other;Volunteer: Other;Service Providers: Harm Reduction;Family: Mental Health;Media (New Member)</t>
  </si>
  <si>
    <t>Derrick Brewer</t>
  </si>
  <si>
    <t>CRCC</t>
  </si>
  <si>
    <t>Lived Experience of Substance Use Disorder;Lived Experience of other Behavioral Health Conditions;Recovery Supports: 12 Step or Other Group;Recovery Supports: RCO (Member since 6/25/25)</t>
  </si>
  <si>
    <t>Toy Beasley</t>
  </si>
  <si>
    <t>Service Providers: Harm Reduction</t>
  </si>
  <si>
    <t>Illinois Coalition to end Permanent Punishments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</si>
  <si>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</si>
  <si>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</si>
  <si>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</si>
  <si>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</si>
  <si>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</si>
  <si>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Substance Use</t>
  </si>
  <si>
    <t>PLE: Mental Health</t>
  </si>
  <si>
    <t>PLE: Other</t>
  </si>
  <si>
    <t>Business: Chamber of Commerce</t>
  </si>
  <si>
    <t>Recovery Supports</t>
  </si>
  <si>
    <t>Faith-based Groups</t>
  </si>
  <si>
    <t>Faith-based: Ministerial Alliance</t>
  </si>
  <si>
    <t>Education: GED programs</t>
  </si>
  <si>
    <t>Family/Parents</t>
  </si>
  <si>
    <t>Family: Substance Use</t>
  </si>
  <si>
    <t>Family: Mental Health</t>
  </si>
  <si>
    <t>Family: Other</t>
  </si>
  <si>
    <t>Service Providers</t>
  </si>
  <si>
    <t xml:space="preserve">Service Providers: Harm Reduction </t>
  </si>
  <si>
    <t>Service Providers: Employment Programs</t>
  </si>
  <si>
    <t>State/Local/Tribal Government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</si>
  <si>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</si>
  <si>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</si>
  <si>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</si>
  <si>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</si>
  <si>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</si>
  <si>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Use/Mental Health Treatment Organizations</t>
  </si>
  <si>
    <t>Treatment: Hospital Program</t>
  </si>
  <si>
    <t>Treatment: Withdrawal Management Program</t>
  </si>
  <si>
    <t>Treatment:  Other</t>
  </si>
  <si>
    <t xml:space="preserve">Healthcare </t>
  </si>
  <si>
    <t>Healthcare: County Health Department</t>
  </si>
  <si>
    <t>Law Enforcement</t>
  </si>
  <si>
    <t>Law Enforcement: Local Police</t>
  </si>
  <si>
    <t>Law Enforcement:  State Attorney's Office</t>
  </si>
  <si>
    <t>Judicial</t>
  </si>
  <si>
    <t>Judicial: Public Defender's Office</t>
  </si>
  <si>
    <t>Judicial: Probation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</si>
  <si>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</si>
  <si>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</si>
  <si>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</si>
  <si>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</si>
  <si>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</si>
  <si>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</si>
  <si>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Other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</si>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</sst>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;@"/>
    <numFmt numFmtId="165" formatCode="m/d;@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charset val="1"/>
    </font>
    <font>
      <sz val="12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164" fontId="9" fillId="3" borderId="1" xfId="0" applyNumberFormat="1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G12" sqref="G12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0</v>
      </c>
      <c r="B1" s="13" t="s">
        <v>1</v>
      </c>
    </row>
    <row r="2" spans="1:2" ht="33" customHeight="1" x14ac:dyDescent="0.25">
      <c r="A2" s="2" t="s">
        <v>2</v>
      </c>
      <c r="B2" s="14" t="s">
        <v>3</v>
      </c>
    </row>
    <row r="3" spans="1:2" ht="33" customHeight="1" x14ac:dyDescent="0.25">
      <c r="A3" s="5" t="s">
        <v>4</v>
      </c>
      <c r="B3" s="13" t="s">
        <v>5</v>
      </c>
    </row>
    <row r="4" spans="1:2" ht="33" customHeight="1" x14ac:dyDescent="0.25">
      <c r="A4" s="2" t="s">
        <v>6</v>
      </c>
      <c r="B4" s="14" t="s">
        <v>7</v>
      </c>
    </row>
    <row r="5" spans="1:2" ht="33" customHeight="1" x14ac:dyDescent="0.25">
      <c r="A5" s="5" t="s">
        <v>8</v>
      </c>
      <c r="B5" s="13" t="s">
        <v>9</v>
      </c>
    </row>
    <row r="6" spans="1:2" ht="33" customHeight="1" x14ac:dyDescent="0.25">
      <c r="A6" s="2" t="s">
        <v>10</v>
      </c>
      <c r="B6" s="14" t="s">
        <v>11</v>
      </c>
    </row>
    <row r="7" spans="1:2" ht="33" customHeight="1" x14ac:dyDescent="0.25">
      <c r="A7" s="5" t="s">
        <v>12</v>
      </c>
      <c r="B7" s="13" t="s">
        <v>13</v>
      </c>
    </row>
    <row r="8" spans="1:2" ht="33" customHeight="1" x14ac:dyDescent="0.25">
      <c r="A8" s="3" t="s">
        <v>14</v>
      </c>
      <c r="B8" s="14" t="s">
        <v>15</v>
      </c>
    </row>
    <row r="9" spans="1:2" ht="33" customHeight="1" x14ac:dyDescent="0.25">
      <c r="A9" s="5" t="s">
        <v>16</v>
      </c>
      <c r="B9" s="13" t="s">
        <v>17</v>
      </c>
    </row>
    <row r="10" spans="1:2" ht="33" customHeight="1" x14ac:dyDescent="0.25">
      <c r="A10" s="2" t="s">
        <v>18</v>
      </c>
      <c r="B10" s="14">
        <v>4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1"/>
  <sheetViews>
    <sheetView topLeftCell="A38" workbookViewId="0">
      <selection activeCell="D4" sqref="D4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19</v>
      </c>
      <c r="B1" s="20" t="s">
        <v>20</v>
      </c>
      <c r="C1" s="20" t="s">
        <v>21</v>
      </c>
      <c r="D1" s="20" t="s">
        <v>22</v>
      </c>
      <c r="E1" s="21" t="s">
        <v>23</v>
      </c>
      <c r="F1" s="21" t="s">
        <v>24</v>
      </c>
      <c r="G1" s="21" t="s">
        <v>25</v>
      </c>
      <c r="H1" s="21" t="s">
        <v>26</v>
      </c>
      <c r="I1" s="21" t="s">
        <v>27</v>
      </c>
      <c r="J1" s="21" t="s">
        <v>28</v>
      </c>
      <c r="K1" s="21" t="s">
        <v>29</v>
      </c>
      <c r="L1" s="21" t="s">
        <v>30</v>
      </c>
      <c r="M1" s="21" t="s">
        <v>31</v>
      </c>
      <c r="N1" s="21" t="s">
        <v>32</v>
      </c>
      <c r="O1" s="21" t="s">
        <v>33</v>
      </c>
      <c r="P1" s="21" t="s">
        <v>34</v>
      </c>
      <c r="Q1" s="22" t="s">
        <v>35</v>
      </c>
      <c r="R1" s="23" t="s">
        <v>36</v>
      </c>
    </row>
    <row r="2" spans="1:18" ht="48" thickBot="1" x14ac:dyDescent="0.3">
      <c r="A2" s="16" t="s">
        <v>37</v>
      </c>
      <c r="B2" s="18">
        <v>46204</v>
      </c>
      <c r="C2" s="24" t="s">
        <v>38</v>
      </c>
      <c r="D2" s="16" t="s">
        <v>39</v>
      </c>
      <c r="E2" s="15"/>
      <c r="F2" s="15">
        <v>1</v>
      </c>
      <c r="G2" s="15" t="s">
        <v>40</v>
      </c>
      <c r="H2" s="15"/>
      <c r="I2" s="15">
        <v>1</v>
      </c>
      <c r="J2" s="15">
        <v>1</v>
      </c>
      <c r="K2" s="15">
        <v>1</v>
      </c>
      <c r="L2" s="15" t="s">
        <v>40</v>
      </c>
      <c r="M2" s="15" t="s">
        <v>40</v>
      </c>
      <c r="N2" s="15">
        <v>1</v>
      </c>
      <c r="O2" s="15">
        <v>1</v>
      </c>
      <c r="P2" s="15" t="s">
        <v>40</v>
      </c>
      <c r="Q2" s="4">
        <v>6</v>
      </c>
      <c r="R2" s="25" t="s">
        <v>41</v>
      </c>
    </row>
    <row r="3" spans="1:18" ht="47.25" x14ac:dyDescent="0.25">
      <c r="A3" s="16" t="s">
        <v>42</v>
      </c>
      <c r="B3" s="18">
        <v>46204</v>
      </c>
      <c r="C3" s="26" t="s">
        <v>43</v>
      </c>
      <c r="D3" s="16" t="s">
        <v>44</v>
      </c>
      <c r="E3" s="15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 t="s">
        <v>45</v>
      </c>
    </row>
    <row r="4" spans="1:18" ht="220.5" x14ac:dyDescent="0.25">
      <c r="A4" s="27" t="s">
        <v>46</v>
      </c>
      <c r="B4" s="18">
        <v>46204</v>
      </c>
      <c r="C4" s="24" t="s">
        <v>47</v>
      </c>
      <c r="D4" s="27" t="s">
        <v>48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 t="s">
        <v>49</v>
      </c>
    </row>
    <row r="5" spans="1:18" ht="63" x14ac:dyDescent="0.25">
      <c r="A5" s="16" t="s">
        <v>50</v>
      </c>
      <c r="B5" s="18">
        <v>46211</v>
      </c>
      <c r="C5" s="24" t="s">
        <v>51</v>
      </c>
      <c r="D5" s="27" t="s">
        <v>52</v>
      </c>
      <c r="E5" s="15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 t="s">
        <v>53</v>
      </c>
    </row>
    <row r="6" spans="1:18" ht="63" x14ac:dyDescent="0.25">
      <c r="A6" s="27" t="s">
        <v>54</v>
      </c>
      <c r="B6" s="18">
        <v>46211</v>
      </c>
      <c r="C6" s="24" t="s">
        <v>55</v>
      </c>
      <c r="D6" s="16" t="s">
        <v>56</v>
      </c>
      <c r="E6" s="15">
        <v>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 t="s">
        <v>57</v>
      </c>
    </row>
    <row r="7" spans="1:18" ht="63" x14ac:dyDescent="0.25">
      <c r="A7" s="16" t="s">
        <v>58</v>
      </c>
      <c r="B7" s="28">
        <v>46211</v>
      </c>
      <c r="C7" s="24" t="s">
        <v>59</v>
      </c>
      <c r="D7" s="16" t="s">
        <v>60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 t="s">
        <v>61</v>
      </c>
    </row>
    <row r="8" spans="1:18" ht="94.5" x14ac:dyDescent="0.25">
      <c r="A8" s="16" t="s">
        <v>62</v>
      </c>
      <c r="B8" s="18">
        <v>46211</v>
      </c>
      <c r="C8" s="24" t="s">
        <v>63</v>
      </c>
      <c r="D8" s="16" t="s">
        <v>64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 t="s">
        <v>65</v>
      </c>
    </row>
    <row r="9" spans="1:18" ht="31.5" x14ac:dyDescent="0.25">
      <c r="A9" s="16" t="s">
        <v>66</v>
      </c>
      <c r="B9" s="18">
        <v>46211</v>
      </c>
      <c r="C9" s="24" t="s">
        <v>67</v>
      </c>
      <c r="D9" s="16" t="s">
        <v>68</v>
      </c>
      <c r="E9" s="15">
        <v>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 t="s">
        <v>69</v>
      </c>
    </row>
    <row r="10" spans="1:18" ht="31.5" x14ac:dyDescent="0.25">
      <c r="A10" s="16" t="s">
        <v>70</v>
      </c>
      <c r="B10" s="18">
        <v>46211</v>
      </c>
      <c r="C10" s="24" t="s">
        <v>71</v>
      </c>
      <c r="D10" s="16" t="s">
        <v>72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 t="s">
        <v>73</v>
      </c>
    </row>
    <row r="11" spans="1:18" ht="31.5" x14ac:dyDescent="0.25">
      <c r="A11" s="16" t="s">
        <v>74</v>
      </c>
      <c r="B11" s="18">
        <v>46211</v>
      </c>
      <c r="C11" s="24" t="s">
        <v>75</v>
      </c>
      <c r="D11" s="16" t="s">
        <v>76</v>
      </c>
      <c r="E11" s="15">
        <v>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 t="s">
        <v>77</v>
      </c>
    </row>
    <row r="12" spans="1:18" ht="157.5" x14ac:dyDescent="0.25">
      <c r="A12" s="16" t="s">
        <v>78</v>
      </c>
      <c r="B12" s="18">
        <v>46211</v>
      </c>
      <c r="C12" s="24" t="s">
        <v>47</v>
      </c>
      <c r="D12" s="16" t="s">
        <v>79</v>
      </c>
      <c r="E12" s="15">
        <v>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 t="s">
        <v>80</v>
      </c>
    </row>
    <row r="13" spans="1:18" ht="47.25" x14ac:dyDescent="0.25">
      <c r="A13" s="16" t="s">
        <v>81</v>
      </c>
      <c r="B13" s="18">
        <v>46212</v>
      </c>
      <c r="C13" s="24" t="s">
        <v>82</v>
      </c>
      <c r="D13" s="16" t="s">
        <v>83</v>
      </c>
      <c r="E13" s="15">
        <v>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 t="s">
        <v>84</v>
      </c>
    </row>
    <row r="14" spans="1:18" ht="252" x14ac:dyDescent="0.25">
      <c r="A14" s="16" t="s">
        <v>85</v>
      </c>
      <c r="B14" s="18">
        <v>46212</v>
      </c>
      <c r="C14" s="24" t="s">
        <v>86</v>
      </c>
      <c r="D14" s="16" t="s">
        <v>87</v>
      </c>
      <c r="E14" s="15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 t="s">
        <v>88</v>
      </c>
    </row>
    <row r="15" spans="1:18" ht="31.5" x14ac:dyDescent="0.25">
      <c r="A15" s="16" t="s">
        <v>89</v>
      </c>
      <c r="B15" s="18">
        <v>46212</v>
      </c>
      <c r="C15" s="24" t="s">
        <v>90</v>
      </c>
      <c r="D15" s="16" t="s">
        <v>91</v>
      </c>
      <c r="E15" s="15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 t="s">
        <v>77</v>
      </c>
    </row>
    <row r="16" spans="1:18" ht="78.75" x14ac:dyDescent="0.25">
      <c r="A16" s="16" t="s">
        <v>92</v>
      </c>
      <c r="B16" s="18">
        <v>46213</v>
      </c>
      <c r="C16" s="24" t="s">
        <v>93</v>
      </c>
      <c r="D16" s="16" t="s">
        <v>94</v>
      </c>
      <c r="E16" s="15">
        <v>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 t="s">
        <v>77</v>
      </c>
    </row>
    <row r="17" spans="1:18" ht="204.75" x14ac:dyDescent="0.25">
      <c r="A17" s="16" t="s">
        <v>95</v>
      </c>
      <c r="B17" s="18">
        <v>46216</v>
      </c>
      <c r="C17" s="24" t="s">
        <v>59</v>
      </c>
      <c r="D17" s="16" t="s">
        <v>96</v>
      </c>
      <c r="E17" s="15">
        <v>0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 t="s">
        <v>97</v>
      </c>
    </row>
    <row r="18" spans="1:18" ht="47.25" x14ac:dyDescent="0.25">
      <c r="A18" s="16" t="s">
        <v>98</v>
      </c>
      <c r="B18" s="18">
        <v>46216</v>
      </c>
      <c r="C18" s="24" t="s">
        <v>90</v>
      </c>
      <c r="D18" s="16" t="s">
        <v>99</v>
      </c>
      <c r="E18" s="15">
        <v>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 t="s">
        <v>100</v>
      </c>
    </row>
    <row r="19" spans="1:18" ht="47.25" x14ac:dyDescent="0.25">
      <c r="A19" s="16" t="s">
        <v>101</v>
      </c>
      <c r="B19" s="18">
        <v>46216</v>
      </c>
      <c r="C19" s="24" t="s">
        <v>86</v>
      </c>
      <c r="D19" s="16" t="s">
        <v>102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 t="s">
        <v>103</v>
      </c>
    </row>
    <row r="20" spans="1:18" ht="47.25" x14ac:dyDescent="0.25">
      <c r="A20" s="16" t="s">
        <v>104</v>
      </c>
      <c r="B20" s="18">
        <v>46219</v>
      </c>
      <c r="C20" s="24" t="s">
        <v>105</v>
      </c>
      <c r="D20" s="16" t="s">
        <v>106</v>
      </c>
      <c r="E20" s="15">
        <v>0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 t="s">
        <v>77</v>
      </c>
    </row>
    <row r="21" spans="1:18" ht="31.5" x14ac:dyDescent="0.25">
      <c r="A21" s="16" t="s">
        <v>107</v>
      </c>
      <c r="B21" s="18">
        <v>46220</v>
      </c>
      <c r="C21" s="24" t="s">
        <v>108</v>
      </c>
      <c r="D21" s="16" t="s">
        <v>109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 t="s">
        <v>110</v>
      </c>
    </row>
    <row r="22" spans="1:18" ht="141.75" x14ac:dyDescent="0.25">
      <c r="A22" s="16" t="s">
        <v>111</v>
      </c>
      <c r="B22" s="18">
        <v>46224</v>
      </c>
      <c r="C22" s="24" t="s">
        <v>112</v>
      </c>
      <c r="D22" s="16" t="s">
        <v>113</v>
      </c>
      <c r="E22" s="15">
        <v>0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 t="s">
        <v>114</v>
      </c>
    </row>
    <row r="23" spans="1:18" ht="141.75" x14ac:dyDescent="0.25">
      <c r="A23" s="16" t="s">
        <v>115</v>
      </c>
      <c r="B23" s="18">
        <v>46224</v>
      </c>
      <c r="C23" s="24" t="s">
        <v>112</v>
      </c>
      <c r="D23" s="16" t="s">
        <v>113</v>
      </c>
      <c r="E23" s="15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 t="s">
        <v>116</v>
      </c>
    </row>
    <row r="24" spans="1:18" ht="157.5" x14ac:dyDescent="0.25">
      <c r="A24" s="16" t="s">
        <v>117</v>
      </c>
      <c r="B24" s="18">
        <v>46224</v>
      </c>
      <c r="C24" s="24" t="s">
        <v>118</v>
      </c>
      <c r="D24" s="16" t="s">
        <v>119</v>
      </c>
      <c r="E24" s="15">
        <v>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1</v>
      </c>
      <c r="R24" s="25" t="s">
        <v>120</v>
      </c>
    </row>
    <row r="25" spans="1:18" ht="315" x14ac:dyDescent="0.25">
      <c r="A25" s="16" t="s">
        <v>121</v>
      </c>
      <c r="B25" s="18">
        <v>46224</v>
      </c>
      <c r="C25" s="24" t="s">
        <v>122</v>
      </c>
      <c r="D25" s="16" t="s">
        <v>123</v>
      </c>
      <c r="E25" s="15">
        <v>0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 t="s">
        <v>124</v>
      </c>
    </row>
    <row r="26" spans="1:18" ht="189" x14ac:dyDescent="0.25">
      <c r="A26" s="16" t="s">
        <v>125</v>
      </c>
      <c r="B26" s="18">
        <v>46224</v>
      </c>
      <c r="C26" s="24" t="s">
        <v>126</v>
      </c>
      <c r="D26" s="16" t="s">
        <v>127</v>
      </c>
      <c r="E26" s="15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 t="s">
        <v>128</v>
      </c>
    </row>
    <row r="27" spans="1:18" ht="31.5" x14ac:dyDescent="0.25">
      <c r="A27" s="16" t="s">
        <v>129</v>
      </c>
      <c r="B27" s="18">
        <v>46224</v>
      </c>
      <c r="C27" s="24" t="s">
        <v>47</v>
      </c>
      <c r="D27" s="16" t="s">
        <v>130</v>
      </c>
      <c r="E27" s="15">
        <v>0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 t="s">
        <v>131</v>
      </c>
    </row>
    <row r="28" spans="1:18" ht="126" x14ac:dyDescent="0.25">
      <c r="A28" s="16" t="s">
        <v>132</v>
      </c>
      <c r="B28" s="18">
        <v>46224</v>
      </c>
      <c r="C28" s="24" t="s">
        <v>133</v>
      </c>
      <c r="D28" s="16" t="s">
        <v>134</v>
      </c>
      <c r="E28" s="15">
        <v>0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 t="s">
        <v>135</v>
      </c>
    </row>
    <row r="29" spans="1:18" ht="157.5" x14ac:dyDescent="0.25">
      <c r="A29" s="16" t="s">
        <v>136</v>
      </c>
      <c r="B29" s="18">
        <v>46225</v>
      </c>
      <c r="C29" s="24" t="s">
        <v>137</v>
      </c>
      <c r="D29" s="16" t="s">
        <v>138</v>
      </c>
      <c r="E29" s="15">
        <v>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 t="s">
        <v>139</v>
      </c>
    </row>
    <row r="30" spans="1:18" ht="31.5" x14ac:dyDescent="0.25">
      <c r="A30" s="16" t="s">
        <v>140</v>
      </c>
      <c r="B30" s="18">
        <v>46225</v>
      </c>
      <c r="C30" s="24" t="s">
        <v>141</v>
      </c>
      <c r="D30" s="16" t="s">
        <v>142</v>
      </c>
      <c r="E30" s="15">
        <v>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1</v>
      </c>
      <c r="R30" s="25" t="s">
        <v>77</v>
      </c>
    </row>
    <row r="31" spans="1:18" ht="78.75" x14ac:dyDescent="0.25">
      <c r="A31" s="16" t="s">
        <v>143</v>
      </c>
      <c r="B31" s="18">
        <v>46225</v>
      </c>
      <c r="C31" s="24" t="s">
        <v>90</v>
      </c>
      <c r="D31" s="16" t="s">
        <v>144</v>
      </c>
      <c r="E31" s="15">
        <v>0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 t="s">
        <v>145</v>
      </c>
    </row>
    <row r="32" spans="1:18" ht="126" x14ac:dyDescent="0.25">
      <c r="A32" s="16" t="s">
        <v>146</v>
      </c>
      <c r="B32" s="18">
        <v>46225</v>
      </c>
      <c r="C32" s="24" t="s">
        <v>141</v>
      </c>
      <c r="D32" s="16" t="s">
        <v>147</v>
      </c>
      <c r="E32" s="15">
        <v>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1</v>
      </c>
      <c r="R32" s="25" t="s">
        <v>148</v>
      </c>
    </row>
    <row r="33" spans="1:18" ht="31.5" x14ac:dyDescent="0.25">
      <c r="A33" s="16" t="s">
        <v>149</v>
      </c>
      <c r="B33" s="18">
        <v>46226</v>
      </c>
      <c r="C33" s="24" t="s">
        <v>108</v>
      </c>
      <c r="D33" s="16" t="s">
        <v>109</v>
      </c>
      <c r="E33" s="15">
        <v>0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 t="s">
        <v>150</v>
      </c>
    </row>
    <row r="34" spans="1:18" ht="31.5" x14ac:dyDescent="0.25">
      <c r="A34" s="16" t="s">
        <v>151</v>
      </c>
      <c r="B34" s="18">
        <v>46226</v>
      </c>
      <c r="C34" s="24" t="s">
        <v>152</v>
      </c>
      <c r="D34" s="16" t="s">
        <v>153</v>
      </c>
      <c r="E34" s="15">
        <v>0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 t="s">
        <v>154</v>
      </c>
    </row>
    <row r="35" spans="1:18" ht="126" x14ac:dyDescent="0.25">
      <c r="A35" s="16" t="s">
        <v>155</v>
      </c>
      <c r="B35" s="18">
        <v>46230</v>
      </c>
      <c r="C35" s="24" t="s">
        <v>118</v>
      </c>
      <c r="D35" s="16" t="s">
        <v>156</v>
      </c>
      <c r="E35" s="15">
        <v>0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 t="s">
        <v>157</v>
      </c>
    </row>
    <row r="36" spans="1:18" ht="126" x14ac:dyDescent="0.25">
      <c r="A36" s="16" t="s">
        <v>158</v>
      </c>
      <c r="B36" s="18">
        <v>46230</v>
      </c>
      <c r="C36" s="24" t="s">
        <v>47</v>
      </c>
      <c r="D36" s="16" t="s">
        <v>159</v>
      </c>
      <c r="E36" s="15">
        <v>0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 t="s">
        <v>160</v>
      </c>
    </row>
    <row r="37" spans="1:18" ht="220.5" x14ac:dyDescent="0.25">
      <c r="A37" s="16" t="s">
        <v>161</v>
      </c>
      <c r="B37" s="18">
        <v>46230</v>
      </c>
      <c r="C37" s="24" t="s">
        <v>47</v>
      </c>
      <c r="D37" s="16" t="s">
        <v>162</v>
      </c>
      <c r="E37" s="15">
        <v>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1</v>
      </c>
      <c r="R37" s="25" t="s">
        <v>163</v>
      </c>
    </row>
    <row r="38" spans="1:18" ht="157.5" x14ac:dyDescent="0.25">
      <c r="A38" s="16" t="s">
        <v>164</v>
      </c>
      <c r="B38" s="18">
        <v>46231</v>
      </c>
      <c r="C38" s="24" t="s">
        <v>59</v>
      </c>
      <c r="D38" s="16" t="s">
        <v>165</v>
      </c>
      <c r="E38" s="15">
        <v>1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1</v>
      </c>
      <c r="R38" s="25" t="s">
        <v>166</v>
      </c>
    </row>
    <row r="39" spans="1:18" ht="31.5" x14ac:dyDescent="0.25">
      <c r="A39" s="16" t="s">
        <v>167</v>
      </c>
      <c r="B39" s="18">
        <v>46232</v>
      </c>
      <c r="C39" s="24" t="s">
        <v>168</v>
      </c>
      <c r="D39" s="16" t="s">
        <v>169</v>
      </c>
      <c r="E39" s="15">
        <v>0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 t="s">
        <v>77</v>
      </c>
    </row>
    <row r="40" spans="1:18" ht="16.5" thickBot="1" x14ac:dyDescent="0.3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'3. Sector Information'!$J$2:$J$53</xm:f>
          </x14:formula1>
          <xm:sqref>C2 C4:C251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activeCell="A6" sqref="A6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32" t="s">
        <v>170</v>
      </c>
      <c r="B1" s="32"/>
      <c r="C1" s="33"/>
      <c r="D1" s="33"/>
      <c r="E1" s="33"/>
      <c r="F1" s="34"/>
      <c r="J1" t="s">
        <v>171</v>
      </c>
      <c r="K1" t="s">
        <v>172</v>
      </c>
    </row>
    <row r="2" spans="1:11" ht="39.950000000000003" customHeight="1" x14ac:dyDescent="0.25">
      <c r="A2" s="6" t="s">
        <v>21</v>
      </c>
      <c r="B2" s="29" t="s">
        <v>173</v>
      </c>
      <c r="C2" s="30"/>
      <c r="D2" s="30"/>
      <c r="E2" s="30"/>
      <c r="F2" s="31"/>
      <c r="J2" s="12" t="s">
        <v>55</v>
      </c>
      <c r="K2">
        <f>COUNTIF('2. ROSC Active'!C2:C251,J2)</f>
        <v>1</v>
      </c>
    </row>
    <row r="3" spans="1:11" ht="39.950000000000003" customHeight="1" x14ac:dyDescent="0.25">
      <c r="A3" s="8" t="s">
        <v>174</v>
      </c>
      <c r="B3" s="7" t="s">
        <v>175</v>
      </c>
      <c r="C3" s="7" t="s">
        <v>176</v>
      </c>
      <c r="D3" s="7" t="s">
        <v>177</v>
      </c>
      <c r="E3" s="7"/>
      <c r="F3" s="9"/>
      <c r="J3" s="12" t="s">
        <v>178</v>
      </c>
      <c r="K3">
        <f>COUNTIF('2. ROSC Active'!C2:C251,J3)</f>
        <v>0</v>
      </c>
    </row>
    <row r="4" spans="1:11" ht="39.950000000000003" customHeight="1" x14ac:dyDescent="0.25">
      <c r="A4" s="1" t="s">
        <v>179</v>
      </c>
      <c r="B4" s="6" t="s">
        <v>126</v>
      </c>
      <c r="C4" s="6" t="s">
        <v>152</v>
      </c>
      <c r="D4" s="6" t="s">
        <v>118</v>
      </c>
      <c r="E4" s="6" t="s">
        <v>59</v>
      </c>
      <c r="F4" s="10"/>
      <c r="J4" s="12" t="s">
        <v>137</v>
      </c>
      <c r="K4">
        <f>COUNTIF('2. ROSC Active'!C2:C251,J4)</f>
        <v>1</v>
      </c>
    </row>
    <row r="5" spans="1:11" ht="39.950000000000003" customHeight="1" x14ac:dyDescent="0.25">
      <c r="A5" s="1" t="s">
        <v>180</v>
      </c>
      <c r="B5" s="6" t="s">
        <v>122</v>
      </c>
      <c r="C5" s="6" t="s">
        <v>181</v>
      </c>
      <c r="D5" s="6" t="s">
        <v>133</v>
      </c>
      <c r="E5" s="6"/>
      <c r="F5" s="10"/>
      <c r="J5" s="12" t="s">
        <v>182</v>
      </c>
      <c r="K5">
        <f>COUNTIF('2. ROSC Active'!C2:C251,J5)</f>
        <v>0</v>
      </c>
    </row>
    <row r="6" spans="1:11" ht="39.950000000000003" customHeight="1" x14ac:dyDescent="0.25">
      <c r="A6" s="1" t="s">
        <v>183</v>
      </c>
      <c r="B6" s="6" t="s">
        <v>184</v>
      </c>
      <c r="C6" s="6" t="s">
        <v>185</v>
      </c>
      <c r="D6" s="6" t="s">
        <v>186</v>
      </c>
      <c r="E6" s="6"/>
      <c r="F6" s="10"/>
      <c r="J6" s="12" t="s">
        <v>63</v>
      </c>
      <c r="K6">
        <f>COUNTIF('2. ROSC Active'!C2:C251,J6)</f>
        <v>1</v>
      </c>
    </row>
    <row r="7" spans="1:11" ht="51" customHeight="1" x14ac:dyDescent="0.25">
      <c r="A7" s="1" t="s">
        <v>187</v>
      </c>
      <c r="B7" s="6" t="s">
        <v>188</v>
      </c>
      <c r="C7" s="6" t="s">
        <v>86</v>
      </c>
      <c r="D7" s="6" t="s">
        <v>189</v>
      </c>
      <c r="E7" s="6" t="s">
        <v>141</v>
      </c>
      <c r="F7" s="6" t="s">
        <v>47</v>
      </c>
      <c r="J7" s="12" t="s">
        <v>51</v>
      </c>
      <c r="K7">
        <f>COUNTIF('2. ROSC Active'!C2:C251,J7)</f>
        <v>1</v>
      </c>
    </row>
    <row r="8" spans="1:11" ht="48.75" customHeight="1" x14ac:dyDescent="0.25">
      <c r="A8" s="1" t="s">
        <v>190</v>
      </c>
      <c r="B8" s="6" t="s">
        <v>90</v>
      </c>
      <c r="C8" s="6" t="s">
        <v>191</v>
      </c>
      <c r="D8" s="7" t="s">
        <v>192</v>
      </c>
      <c r="E8" s="6" t="s">
        <v>193</v>
      </c>
      <c r="F8" s="6" t="s">
        <v>194</v>
      </c>
      <c r="J8" s="12" t="s">
        <v>195</v>
      </c>
      <c r="K8">
        <f>COUNTIF('2. ROSC Active'!C2:C251,J8)</f>
        <v>0</v>
      </c>
    </row>
    <row r="9" spans="1:11" ht="47.25" customHeight="1" x14ac:dyDescent="0.25">
      <c r="A9" s="1" t="s">
        <v>196</v>
      </c>
      <c r="B9" s="6" t="s">
        <v>112</v>
      </c>
      <c r="C9" s="6" t="s">
        <v>197</v>
      </c>
      <c r="D9" s="6" t="s">
        <v>198</v>
      </c>
      <c r="E9" s="6" t="s">
        <v>199</v>
      </c>
      <c r="F9" s="10"/>
      <c r="J9" s="12" t="s">
        <v>122</v>
      </c>
      <c r="K9">
        <f>COUNTIF('2. ROSC Active'!C2:C251,J9)</f>
        <v>1</v>
      </c>
    </row>
    <row r="10" spans="1:11" ht="39.950000000000003" customHeight="1" x14ac:dyDescent="0.25">
      <c r="A10" s="1" t="s">
        <v>200</v>
      </c>
      <c r="B10" s="6" t="s">
        <v>93</v>
      </c>
      <c r="C10" s="6" t="s">
        <v>67</v>
      </c>
      <c r="D10" s="6" t="s">
        <v>201</v>
      </c>
      <c r="E10" s="6" t="s">
        <v>71</v>
      </c>
      <c r="F10" s="10"/>
      <c r="J10" s="12" t="s">
        <v>181</v>
      </c>
      <c r="K10">
        <f>COUNTIF('2. ROSC Active'!C2:C251,J10)</f>
        <v>0</v>
      </c>
    </row>
    <row r="11" spans="1:11" ht="54.75" customHeight="1" x14ac:dyDescent="0.25">
      <c r="A11" s="1" t="s">
        <v>202</v>
      </c>
      <c r="B11" s="6" t="s">
        <v>203</v>
      </c>
      <c r="C11" s="6" t="s">
        <v>108</v>
      </c>
      <c r="D11" s="6" t="s">
        <v>38</v>
      </c>
      <c r="E11" s="6" t="s">
        <v>204</v>
      </c>
      <c r="F11" s="6" t="s">
        <v>75</v>
      </c>
      <c r="J11" s="12" t="s">
        <v>133</v>
      </c>
      <c r="K11">
        <f>COUNTIF('2. ROSC Active'!C2:C251,J11)</f>
        <v>1</v>
      </c>
    </row>
    <row r="12" spans="1:11" ht="39.950000000000003" customHeight="1" x14ac:dyDescent="0.25">
      <c r="A12" s="1" t="s">
        <v>205</v>
      </c>
      <c r="B12" s="6" t="s">
        <v>105</v>
      </c>
      <c r="C12" s="6" t="s">
        <v>206</v>
      </c>
      <c r="D12" s="6" t="s">
        <v>207</v>
      </c>
      <c r="E12" s="6" t="s">
        <v>208</v>
      </c>
      <c r="F12" s="10"/>
      <c r="J12" s="12" t="s">
        <v>185</v>
      </c>
      <c r="K12">
        <f>COUNTIF('2. ROSC Active'!C2:C251,J12)</f>
        <v>0</v>
      </c>
    </row>
    <row r="13" spans="1:11" ht="39.950000000000003" customHeight="1" x14ac:dyDescent="0.25">
      <c r="A13" s="1" t="s">
        <v>209</v>
      </c>
      <c r="B13" s="6" t="s">
        <v>210</v>
      </c>
      <c r="C13" s="6" t="s">
        <v>211</v>
      </c>
      <c r="D13" s="6"/>
      <c r="E13" s="6"/>
      <c r="F13" s="10"/>
      <c r="J13" s="12" t="s">
        <v>186</v>
      </c>
      <c r="K13">
        <f>COUNTIF('2. ROSC Active'!C2:C251,J13)</f>
        <v>0</v>
      </c>
    </row>
    <row r="14" spans="1:11" ht="39.950000000000003" customHeight="1" x14ac:dyDescent="0.25">
      <c r="A14" s="1" t="s">
        <v>212</v>
      </c>
      <c r="B14" s="6" t="s">
        <v>51</v>
      </c>
      <c r="C14" s="11" t="s">
        <v>182</v>
      </c>
      <c r="D14" s="6" t="s">
        <v>63</v>
      </c>
      <c r="E14" s="6" t="s">
        <v>195</v>
      </c>
      <c r="F14" s="10"/>
      <c r="J14" s="12" t="s">
        <v>184</v>
      </c>
      <c r="K14">
        <f>COUNTIF('2. ROSC Active'!C2:C251,J14)</f>
        <v>0</v>
      </c>
    </row>
    <row r="15" spans="1:11" ht="39.950000000000003" customHeight="1" x14ac:dyDescent="0.25">
      <c r="A15" s="1" t="s">
        <v>213</v>
      </c>
      <c r="B15" s="6" t="s">
        <v>82</v>
      </c>
      <c r="C15" s="6" t="s">
        <v>214</v>
      </c>
      <c r="D15" s="6"/>
      <c r="E15" s="6"/>
      <c r="F15" s="10"/>
      <c r="J15" s="12" t="s">
        <v>192</v>
      </c>
      <c r="K15">
        <f>COUNTIF('2. ROSC Active'!C2:C251,J15)</f>
        <v>0</v>
      </c>
    </row>
    <row r="16" spans="1:11" ht="39.950000000000003" customHeight="1" x14ac:dyDescent="0.25">
      <c r="A16" s="8" t="s">
        <v>215</v>
      </c>
      <c r="B16" s="7" t="s">
        <v>216</v>
      </c>
      <c r="C16" s="7"/>
      <c r="D16" s="7"/>
      <c r="E16" s="7"/>
      <c r="F16" s="10"/>
      <c r="J16" s="12" t="s">
        <v>191</v>
      </c>
      <c r="K16">
        <f>COUNTIF('2. ROSC Active'!C2:C251,J16)</f>
        <v>0</v>
      </c>
    </row>
    <row r="17" spans="1:11" ht="39.950000000000003" customHeight="1" x14ac:dyDescent="0.25">
      <c r="A17" s="8" t="s">
        <v>217</v>
      </c>
      <c r="B17" s="6" t="s">
        <v>55</v>
      </c>
      <c r="C17" s="6" t="s">
        <v>178</v>
      </c>
      <c r="D17" s="6" t="s">
        <v>137</v>
      </c>
      <c r="E17" s="6"/>
      <c r="F17" s="10"/>
      <c r="J17" s="12" t="s">
        <v>90</v>
      </c>
      <c r="K17">
        <f>COUNTIF('2. ROSC Active'!C2:C251,J17)</f>
        <v>3</v>
      </c>
    </row>
    <row r="18" spans="1:11" x14ac:dyDescent="0.25">
      <c r="J18" s="12" t="s">
        <v>194</v>
      </c>
      <c r="K18">
        <f>COUNTIF('2. ROSC Active'!C2:C251,J18)</f>
        <v>0</v>
      </c>
    </row>
    <row r="19" spans="1:11" x14ac:dyDescent="0.25">
      <c r="J19" s="12" t="s">
        <v>193</v>
      </c>
      <c r="K19">
        <f>COUNTIF('2. ROSC Active'!C2:C251,J19)</f>
        <v>0</v>
      </c>
    </row>
    <row r="20" spans="1:11" x14ac:dyDescent="0.25">
      <c r="J20" s="12" t="s">
        <v>201</v>
      </c>
      <c r="K20">
        <f>COUNTIF('2. ROSC Active'!C2:C251,J20)</f>
        <v>0</v>
      </c>
    </row>
    <row r="21" spans="1:11" x14ac:dyDescent="0.25">
      <c r="J21" s="12" t="s">
        <v>67</v>
      </c>
      <c r="K21">
        <f>COUNTIF('2. ROSC Active'!C2:C251,J21)</f>
        <v>1</v>
      </c>
    </row>
    <row r="22" spans="1:11" x14ac:dyDescent="0.25">
      <c r="J22" s="12" t="s">
        <v>93</v>
      </c>
      <c r="K22">
        <f>COUNTIF('2. ROSC Active'!C2:C251,J22)</f>
        <v>1</v>
      </c>
    </row>
    <row r="23" spans="1:11" x14ac:dyDescent="0.25">
      <c r="J23" s="12" t="s">
        <v>71</v>
      </c>
      <c r="K23">
        <f>COUNTIF('2. ROSC Active'!C2:C251,J23)</f>
        <v>1</v>
      </c>
    </row>
    <row r="24" spans="1:11" x14ac:dyDescent="0.25">
      <c r="J24" s="12" t="s">
        <v>105</v>
      </c>
      <c r="K24">
        <f>COUNTIF('2. ROSC Active'!C2:C251,J24)</f>
        <v>1</v>
      </c>
    </row>
    <row r="25" spans="1:11" x14ac:dyDescent="0.25">
      <c r="J25" s="12" t="s">
        <v>208</v>
      </c>
      <c r="K25">
        <f>COUNTIF('2. ROSC Active'!C2:C251,J25)</f>
        <v>0</v>
      </c>
    </row>
    <row r="26" spans="1:11" x14ac:dyDescent="0.25">
      <c r="J26" s="12" t="s">
        <v>207</v>
      </c>
      <c r="K26">
        <f>COUNTIF('2. ROSC Active'!C2:C251,J26)</f>
        <v>0</v>
      </c>
    </row>
    <row r="27" spans="1:11" x14ac:dyDescent="0.25">
      <c r="J27" s="12" t="s">
        <v>206</v>
      </c>
      <c r="K27">
        <f>COUNTIF('2. ROSC Active'!C2:C251,J27)</f>
        <v>0</v>
      </c>
    </row>
    <row r="28" spans="1:11" x14ac:dyDescent="0.25">
      <c r="J28" s="12" t="s">
        <v>204</v>
      </c>
      <c r="K28">
        <f>COUNTIF('2. ROSC Active'!C2:C251,J28)</f>
        <v>0</v>
      </c>
    </row>
    <row r="29" spans="1:11" x14ac:dyDescent="0.25">
      <c r="J29" s="12" t="s">
        <v>108</v>
      </c>
      <c r="K29">
        <f>COUNTIF('2. ROSC Active'!C2:C251,J29)</f>
        <v>2</v>
      </c>
    </row>
    <row r="30" spans="1:11" x14ac:dyDescent="0.25">
      <c r="J30" s="12" t="s">
        <v>38</v>
      </c>
      <c r="K30">
        <f>COUNTIF('2. ROSC Active'!C2:C251,J30)</f>
        <v>1</v>
      </c>
    </row>
    <row r="31" spans="1:11" x14ac:dyDescent="0.25">
      <c r="J31" s="12" t="s">
        <v>203</v>
      </c>
      <c r="K31">
        <f>COUNTIF('2. ROSC Active'!C2:C251,J31)</f>
        <v>0</v>
      </c>
    </row>
    <row r="32" spans="1:11" x14ac:dyDescent="0.25">
      <c r="J32" s="12" t="s">
        <v>75</v>
      </c>
      <c r="K32">
        <f>COUNTIF('2. ROSC Active'!C2:C251,J32)</f>
        <v>1</v>
      </c>
    </row>
    <row r="33" spans="10:11" x14ac:dyDescent="0.25">
      <c r="J33" s="12" t="s">
        <v>216</v>
      </c>
      <c r="K33">
        <f>COUNTIF('2. ROSC Active'!C2:C251,J33)</f>
        <v>0</v>
      </c>
    </row>
    <row r="34" spans="10:11" x14ac:dyDescent="0.25">
      <c r="J34" s="12" t="s">
        <v>176</v>
      </c>
      <c r="K34">
        <f>COUNTIF('2. ROSC Active'!C2:C251,J34)</f>
        <v>0</v>
      </c>
    </row>
    <row r="35" spans="10:11" x14ac:dyDescent="0.25">
      <c r="J35" s="12" t="s">
        <v>177</v>
      </c>
      <c r="K35">
        <f>COUNTIF('2. ROSC Active'!C2:C251,J35)</f>
        <v>0</v>
      </c>
    </row>
    <row r="36" spans="10:11" x14ac:dyDescent="0.25">
      <c r="J36" s="12" t="s">
        <v>175</v>
      </c>
      <c r="K36">
        <f>COUNTIF('2. ROSC Active'!C2:C251,J36)</f>
        <v>0</v>
      </c>
    </row>
    <row r="37" spans="10:11" x14ac:dyDescent="0.25">
      <c r="J37" s="12" t="s">
        <v>152</v>
      </c>
      <c r="K37">
        <f>COUNTIF('2. ROSC Active'!C2:C251,J37)</f>
        <v>1</v>
      </c>
    </row>
    <row r="38" spans="10:11" x14ac:dyDescent="0.25">
      <c r="J38" s="12" t="s">
        <v>118</v>
      </c>
      <c r="K38">
        <f>COUNTIF('2. ROSC Active'!C2:C251,J38)</f>
        <v>2</v>
      </c>
    </row>
    <row r="39" spans="10:11" x14ac:dyDescent="0.25">
      <c r="J39" s="12" t="s">
        <v>59</v>
      </c>
      <c r="K39">
        <f>COUNTIF('2. ROSC Active'!C2:C251,J39)</f>
        <v>3</v>
      </c>
    </row>
    <row r="40" spans="10:11" x14ac:dyDescent="0.25">
      <c r="J40" s="12" t="s">
        <v>126</v>
      </c>
      <c r="K40">
        <f>COUNTIF('2. ROSC Active'!C2:C251,J40)</f>
        <v>1</v>
      </c>
    </row>
    <row r="41" spans="10:11" x14ac:dyDescent="0.25">
      <c r="J41" s="12" t="s">
        <v>189</v>
      </c>
      <c r="K41">
        <f>COUNTIF('2. ROSC Active'!C2:C251,J41)</f>
        <v>0</v>
      </c>
    </row>
    <row r="42" spans="10:11" x14ac:dyDescent="0.25">
      <c r="J42" s="12" t="s">
        <v>168</v>
      </c>
      <c r="K42">
        <f>COUNTIF('2. ROSC Active'!C2:C251,J42)</f>
        <v>1</v>
      </c>
    </row>
    <row r="43" spans="10:11" x14ac:dyDescent="0.25">
      <c r="J43" s="12" t="s">
        <v>47</v>
      </c>
      <c r="K43">
        <f>COUNTIF('2. ROSC Active'!C2:C251,J43)</f>
        <v>5</v>
      </c>
    </row>
    <row r="44" spans="10:11" x14ac:dyDescent="0.25">
      <c r="J44" s="12" t="s">
        <v>86</v>
      </c>
      <c r="K44">
        <f>COUNTIF('2. ROSC Active'!C2:C251,J44)</f>
        <v>2</v>
      </c>
    </row>
    <row r="45" spans="10:11" x14ac:dyDescent="0.25">
      <c r="J45" s="12" t="s">
        <v>141</v>
      </c>
      <c r="K45">
        <f>COUNTIF('2. ROSC Active'!C2:C251,J45)</f>
        <v>2</v>
      </c>
    </row>
    <row r="46" spans="10:11" x14ac:dyDescent="0.25">
      <c r="J46" s="12" t="s">
        <v>199</v>
      </c>
      <c r="K46">
        <f>COUNTIF('2. ROSC Active'!C2:C251,J46)</f>
        <v>0</v>
      </c>
    </row>
    <row r="47" spans="10:11" x14ac:dyDescent="0.25">
      <c r="J47" s="12" t="s">
        <v>197</v>
      </c>
      <c r="K47">
        <f>COUNTIF('2. ROSC Active'!C2:C251,J47)</f>
        <v>0</v>
      </c>
    </row>
    <row r="48" spans="10:11" x14ac:dyDescent="0.25">
      <c r="J48" s="12" t="s">
        <v>112</v>
      </c>
      <c r="K48">
        <f>COUNTIF('2. ROSC Active'!C2:C251,J48)</f>
        <v>2</v>
      </c>
    </row>
    <row r="49" spans="10:11" x14ac:dyDescent="0.25">
      <c r="J49" s="12" t="s">
        <v>198</v>
      </c>
      <c r="K49">
        <f>COUNTIF('2. ROSC Active'!C2:C251,J49)</f>
        <v>0</v>
      </c>
    </row>
    <row r="50" spans="10:11" x14ac:dyDescent="0.25">
      <c r="J50" s="12" t="s">
        <v>210</v>
      </c>
      <c r="K50">
        <f>COUNTIF('2. ROSC Active'!C2:C251,J50)</f>
        <v>0</v>
      </c>
    </row>
    <row r="51" spans="10:11" x14ac:dyDescent="0.25">
      <c r="J51" s="12" t="s">
        <v>211</v>
      </c>
      <c r="K51">
        <f>COUNTIF('2. ROSC Active'!C2:C251,J51)</f>
        <v>0</v>
      </c>
    </row>
    <row r="52" spans="10:11" x14ac:dyDescent="0.25">
      <c r="J52" s="12" t="s">
        <v>82</v>
      </c>
      <c r="K52">
        <f>COUNTIF('2. ROSC Active'!C2:C251,J52)</f>
        <v>1</v>
      </c>
    </row>
    <row r="53" spans="10:11" x14ac:dyDescent="0.25">
      <c r="J53" s="12" t="s">
        <v>214</v>
      </c>
      <c r="K53">
        <f>COUNTIF('2. ROSC Active'!C2:C251,J53)</f>
        <v>0</v>
      </c>
    </row>
    <row r="55" spans="10:11" x14ac:dyDescent="0.25">
      <c r="J55" s="12" t="s">
        <v>218</v>
      </c>
      <c r="K55">
        <f>SUM(K2:K53)</f>
        <v>37</v>
      </c>
    </row>
    <row r="56" spans="10:11" x14ac:dyDescent="0.25">
      <c r="J56" s="12" t="s">
        <v>219</v>
      </c>
      <c r="K56">
        <f>COUNTIF(K2:K53, "&gt;0")</f>
        <v>24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C6272E-80ED-48A3-9F18-119100134E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BBDA37-63C0-4C3C-8382-1C3946399A24}">
  <ds:schemaRefs>
    <ds:schemaRef ds:uri="http://schemas.microsoft.com/office/2006/documentManagement/types"/>
    <ds:schemaRef ds:uri="http://schemas.microsoft.com/office/infopath/2007/PartnerControls"/>
    <ds:schemaRef ds:uri="51da146a-41db-4d8f-990f-112e0e14d59a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442bb161-e6ed-4543-a8ba-643c995ff58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E064200-E7D4-4A89-8704-F2F5FD83DD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Whitney Devine</cp:lastModifiedBy>
  <cp:revision/>
  <dcterms:created xsi:type="dcterms:W3CDTF">2022-05-19T17:55:56Z</dcterms:created>
  <dcterms:modified xsi:type="dcterms:W3CDTF">2026-07-29T18:27:33Z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