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 McLean\FY27 Deliverables\"/>
    </mc:Choice>
  </mc:AlternateContent>
  <xr:revisionPtr revIDLastSave="0" documentId="13_ncr:1_{07175D94-2527-4CB5-94DE-D11B7869AD68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<sst xmlns="http://schemas.openxmlformats.org/spreadsheetml/2006/main" count="311" uniqueCount="195">
  <si>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</si>
  <si>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</si>
  <si>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</si>
  <si>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</si>
  <si>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</si>
  <si>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</si>
  <si>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</si>
  <si>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</si>
  <si>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</si>
  <si>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</si>
  <si>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</si>
  <si>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</si>
  <si>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</si>
  <si>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</si>
  <si>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</si>
  <si>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</si>
  <si>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</si>
  <si>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</si>
  <si>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</si>
  <si>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</si>
  <si>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</si>
  <si>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</si>
  <si>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</si>
  <si>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</si>
  <si>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</si>
  <si>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</si>
  <si>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</si>
  <si>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</si>
  <si>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</si>
  <si>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</si>
  <si>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</si>
  <si>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</si>
  <si>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</si>
  <si>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</si>
  <si>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</si>
  <si>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</si>
  <si>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</si>
  <si>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</si>
  <si>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</si>
  <si>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</si>
  <si>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</si>
  <si>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</si>
  <si>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</si>
  <si>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</si>
  <si>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</si>
  <si>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</si>
  <si>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</si>
  <si>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</si>
  <si>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</si>
  <si>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</si>
  <si>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</si>
  <si>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</si>
  <si>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</si>
  <si>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</si>
  <si>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</si>
  <si>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</si>
  <si>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</si>
  <si>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</si>
  <si>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</si>
  <si>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</si>
  <si>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</si>
  <si>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</si>
  <si>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</si>
  <si>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</si>
  <si>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</si>
  <si>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</si>
  <si>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</si>
  <si>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</si>
  <si>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</si>
  <si>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</si>
  <si>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</si>
  <si>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</si>
  <si>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</si>
  <si>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</si>
  <si>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</si>
  <si>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</si>
  <si>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</si>
  <si>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</si>
  <si>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</si>
  <si>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</si>
  <si>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</si>
  <si>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</si>
  <si>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</si>
  <si>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</si>
  <si>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</si>
  <si>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</si>
  <si>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</si>
  <si>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</si>
  <si>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</si>
  <si>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</si>
  <si>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</si>
  <si>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</si>
  <si>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</si>
  <si>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</si>
  <si>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</si>
  <si>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</si>
  <si>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</si>
  <si>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</si>
  <si>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</si>
  <si>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</si>
  <si>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</si>
  <si>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</si>
  <si>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</si>
  <si>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Cat Hays</t>
  </si>
  <si>
    <t>Chestnut Health Systems</t>
  </si>
  <si>
    <t>Barb Brumleve</t>
  </si>
  <si>
    <t>Kari Knapp</t>
  </si>
  <si>
    <t>Yolanda Wallace</t>
  </si>
  <si>
    <t>Mothers' War on Violence Ministry NFP</t>
  </si>
  <si>
    <t>Bridgeway</t>
  </si>
  <si>
    <t>Home Sweet Home Ministries</t>
  </si>
  <si>
    <t>Safe Families for Children</t>
  </si>
  <si>
    <t>Gateway</t>
  </si>
  <si>
    <t>CASA</t>
  </si>
  <si>
    <t>Jo Salata</t>
  </si>
  <si>
    <t>Olivia Brownlee</t>
  </si>
  <si>
    <t>Emily Rieker</t>
  </si>
  <si>
    <t>Emily Weber</t>
  </si>
  <si>
    <t>Abby Anderson</t>
  </si>
  <si>
    <t>Nancy Bollegar</t>
  </si>
  <si>
    <t>Allies Against Trafficking</t>
  </si>
  <si>
    <t>Jesse Williams</t>
  </si>
  <si>
    <t>Project Oz</t>
  </si>
  <si>
    <t>Alma Murillo</t>
  </si>
  <si>
    <t>Family First Advocacy</t>
  </si>
  <si>
    <t>Leah Greco</t>
  </si>
  <si>
    <t>Il Human Performance Project and The Prescription Playbook</t>
  </si>
  <si>
    <t>Amanda Mateer</t>
  </si>
  <si>
    <t>Dr. Kristal Shelvin</t>
  </si>
  <si>
    <t>Unit 5 Schools</t>
  </si>
  <si>
    <t>Carrie Anderson</t>
  </si>
  <si>
    <t>Mid Central Community Action</t>
  </si>
  <si>
    <t>Selena Nolan</t>
  </si>
  <si>
    <t>ROSC Planning Committee Member</t>
  </si>
  <si>
    <t>Jessica Janicki</t>
  </si>
  <si>
    <t>David Alvarez</t>
  </si>
  <si>
    <t>OLRC - Prevetion First</t>
  </si>
  <si>
    <t>Andrea Kndseth</t>
  </si>
  <si>
    <t>LifeCil</t>
  </si>
  <si>
    <t>Gateway Foundation</t>
  </si>
  <si>
    <t>Crystal Risen</t>
  </si>
  <si>
    <t>Amanda Basham</t>
  </si>
  <si>
    <t>Grace Irvin</t>
  </si>
  <si>
    <t>Shelley Smith</t>
  </si>
  <si>
    <t>Oxford House</t>
  </si>
  <si>
    <t>Caitlyn Cline</t>
  </si>
  <si>
    <t>Bloominton Public Library</t>
  </si>
  <si>
    <t>Olenka Moss</t>
  </si>
  <si>
    <t>BloNo Helps</t>
  </si>
  <si>
    <t>Erika Hahn</t>
  </si>
  <si>
    <t>Illinois Human Perfomance Project</t>
  </si>
  <si>
    <t>Wendy Klinkner</t>
  </si>
  <si>
    <t>Victoria Dahmm</t>
  </si>
  <si>
    <t>MedMark Treatment Centers</t>
  </si>
  <si>
    <t>Selena Pappas</t>
  </si>
  <si>
    <t>Central IL Friends</t>
  </si>
  <si>
    <t>Natasha Nunoo-Ponder</t>
  </si>
  <si>
    <t>McLean County Center for Human Services</t>
  </si>
  <si>
    <t>Cynthia Carter</t>
  </si>
  <si>
    <t>Wayman AME Church</t>
  </si>
  <si>
    <t>Steve Bridges</t>
  </si>
  <si>
    <t>IL Joining Forces</t>
  </si>
  <si>
    <t>Alisa Ndorongo-Fall</t>
  </si>
  <si>
    <t>IL Dept of Rehabilitation Service</t>
  </si>
  <si>
    <t>Amy Hopper</t>
  </si>
  <si>
    <t>McLean County Health Dept</t>
  </si>
  <si>
    <t>Cindy Alcazar</t>
  </si>
  <si>
    <t>Heartland Community Collge</t>
  </si>
  <si>
    <t>Kami Garrison</t>
  </si>
  <si>
    <t>Mary Cambell</t>
  </si>
  <si>
    <t>Dreams Are Possible</t>
  </si>
  <si>
    <t>Melissa Simmons</t>
  </si>
  <si>
    <t>Sandra Beecher</t>
  </si>
  <si>
    <t>Tasha Davis</t>
  </si>
  <si>
    <t>Family Community Resource Center</t>
  </si>
  <si>
    <t>Toy Beasley</t>
  </si>
  <si>
    <t>IL Coalition to End Permanent Punishments</t>
  </si>
  <si>
    <t>Michael Smith</t>
  </si>
  <si>
    <t>Mclean County ROSC</t>
  </si>
  <si>
    <t>McLean County</t>
  </si>
  <si>
    <t>Region 3</t>
  </si>
  <si>
    <t>1003 Martin Luther King Jr Dr, Bloomington, IL 61701</t>
  </si>
  <si>
    <t>309-846-0262</t>
  </si>
  <si>
    <t>cmhays@chestnut.org</t>
  </si>
  <si>
    <t>kmknapp@chestnut.org or 309-391-1802</t>
  </si>
  <si>
    <t>Mike Gardner</t>
  </si>
  <si>
    <t>IL State University Police Community Engagement Unit</t>
  </si>
  <si>
    <t>Jeffrey Ehrmentrant</t>
  </si>
  <si>
    <t>CASA - McLean &amp; Ford</t>
  </si>
  <si>
    <t>Kelly Schwamberger</t>
  </si>
  <si>
    <t>Lora Passetti</t>
  </si>
  <si>
    <t>Elizabeth Thomas</t>
  </si>
  <si>
    <t>Chris Freeman</t>
  </si>
  <si>
    <t>Mclean ROSC Planning Committee/Chestnut Health Systems</t>
  </si>
  <si>
    <t>PLE - Drug Court Graduate/ROSC Planning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</si>
</sst>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8" sqref="B8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 t="s">
        <v>178</v>
      </c>
    </row>
    <row r="2" spans="1:2" ht="33" customHeight="1" x14ac:dyDescent="0.35">
      <c r="A2" s="2" t="s">
        <v>2</v>
      </c>
      <c r="B2" s="14" t="s">
        <v>104</v>
      </c>
    </row>
    <row r="3" spans="1:2" ht="33" customHeight="1" x14ac:dyDescent="0.35">
      <c r="A3" s="5" t="s">
        <v>3</v>
      </c>
      <c r="B3" s="13" t="s">
        <v>181</v>
      </c>
    </row>
    <row r="4" spans="1:2" ht="33" customHeight="1" x14ac:dyDescent="0.35">
      <c r="A4" s="2" t="s">
        <v>13</v>
      </c>
      <c r="B4" s="14" t="s">
        <v>103</v>
      </c>
    </row>
    <row r="5" spans="1:2" ht="33" customHeight="1" x14ac:dyDescent="0.35">
      <c r="A5" s="5" t="s">
        <v>14</v>
      </c>
      <c r="B5" s="13" t="s">
        <v>182</v>
      </c>
    </row>
    <row r="6" spans="1:2" ht="33" customHeight="1" x14ac:dyDescent="0.35">
      <c r="A6" s="2" t="s">
        <v>15</v>
      </c>
      <c r="B6" s="14" t="s">
        <v>183</v>
      </c>
    </row>
    <row r="7" spans="1:2" ht="33" customHeight="1" x14ac:dyDescent="0.35">
      <c r="A7" s="5" t="s">
        <v>12</v>
      </c>
      <c r="B7" s="13" t="s">
        <v>106</v>
      </c>
    </row>
    <row r="8" spans="1:2" ht="33" customHeight="1" x14ac:dyDescent="0.35">
      <c r="A8" s="3" t="s">
        <v>11</v>
      </c>
      <c r="B8" s="14" t="s">
        <v>184</v>
      </c>
    </row>
    <row r="9" spans="1:2" ht="33" customHeight="1" x14ac:dyDescent="0.35">
      <c r="A9" s="5" t="s">
        <v>4</v>
      </c>
      <c r="B9" s="13" t="s">
        <v>179</v>
      </c>
    </row>
    <row r="10" spans="1:2" ht="33" customHeight="1" x14ac:dyDescent="0.35">
      <c r="A10" s="2" t="s">
        <v>5</v>
      </c>
      <c r="B10" s="14" t="s">
        <v>180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45" zoomScale="84" workbookViewId="0">
      <selection activeCell="B49" sqref="B49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1.5" thickBot="1" x14ac:dyDescent="0.4">
      <c r="A2" s="16" t="s">
        <v>103</v>
      </c>
      <c r="B2" s="18">
        <v>44452</v>
      </c>
      <c r="C2" s="24" t="s">
        <v>20</v>
      </c>
      <c r="D2" s="16" t="s">
        <v>104</v>
      </c>
      <c r="E2" s="15">
        <v>1</v>
      </c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5" thickBot="1" x14ac:dyDescent="0.4">
      <c r="A3" s="16" t="s">
        <v>105</v>
      </c>
      <c r="B3" s="18">
        <v>44774</v>
      </c>
      <c r="C3" s="24" t="s">
        <v>20</v>
      </c>
      <c r="D3" s="16" t="s">
        <v>104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5" thickBot="1" x14ac:dyDescent="0.4">
      <c r="A4" s="16" t="s">
        <v>106</v>
      </c>
      <c r="B4" s="18">
        <v>44805</v>
      </c>
      <c r="C4" s="24" t="s">
        <v>20</v>
      </c>
      <c r="D4" s="16" t="s">
        <v>104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5" thickBot="1" x14ac:dyDescent="0.4">
      <c r="A5" s="16" t="s">
        <v>107</v>
      </c>
      <c r="B5" s="18">
        <v>46204</v>
      </c>
      <c r="C5" s="24" t="s">
        <v>83</v>
      </c>
      <c r="D5" s="16" t="s">
        <v>108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5" thickBot="1" x14ac:dyDescent="0.4">
      <c r="A6" s="16" t="s">
        <v>114</v>
      </c>
      <c r="B6" s="18">
        <v>46204</v>
      </c>
      <c r="C6" s="24" t="s">
        <v>30</v>
      </c>
      <c r="D6" s="16" t="s">
        <v>109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5" thickBot="1" x14ac:dyDescent="0.4">
      <c r="A7" s="16" t="s">
        <v>115</v>
      </c>
      <c r="B7" s="18">
        <v>46204</v>
      </c>
      <c r="C7" s="24" t="s">
        <v>19</v>
      </c>
      <c r="D7" s="16" t="s">
        <v>110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5" thickBot="1" x14ac:dyDescent="0.4">
      <c r="A8" s="16" t="s">
        <v>116</v>
      </c>
      <c r="B8" s="18">
        <v>46204</v>
      </c>
      <c r="C8" s="24" t="s">
        <v>78</v>
      </c>
      <c r="D8" s="16" t="s">
        <v>111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5" thickBot="1" x14ac:dyDescent="0.4">
      <c r="A9" s="16" t="s">
        <v>117</v>
      </c>
      <c r="B9" s="18">
        <v>46204</v>
      </c>
      <c r="C9" s="24" t="s">
        <v>30</v>
      </c>
      <c r="D9" s="16" t="s">
        <v>112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16" thickBot="1" x14ac:dyDescent="0.4">
      <c r="A10" s="16" t="s">
        <v>118</v>
      </c>
      <c r="B10" s="18">
        <v>46204</v>
      </c>
      <c r="C10" s="24" t="s">
        <v>78</v>
      </c>
      <c r="D10" s="16" t="s">
        <v>113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5" thickBot="1" x14ac:dyDescent="0.4">
      <c r="A11" s="16" t="s">
        <v>119</v>
      </c>
      <c r="B11" s="18">
        <v>45597</v>
      </c>
      <c r="C11" s="24" t="s">
        <v>80</v>
      </c>
      <c r="D11" s="16" t="s">
        <v>120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16" thickBot="1" x14ac:dyDescent="0.4">
      <c r="A12" s="16" t="s">
        <v>121</v>
      </c>
      <c r="B12" s="18">
        <v>46204</v>
      </c>
      <c r="C12" s="24" t="s">
        <v>64</v>
      </c>
      <c r="D12" s="16" t="s">
        <v>122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16" thickBot="1" x14ac:dyDescent="0.4">
      <c r="A13" s="16" t="s">
        <v>123</v>
      </c>
      <c r="B13" s="18">
        <v>46204</v>
      </c>
      <c r="C13" s="24" t="s">
        <v>78</v>
      </c>
      <c r="D13" s="16" t="s">
        <v>124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47" thickBot="1" x14ac:dyDescent="0.4">
      <c r="A14" s="16" t="s">
        <v>125</v>
      </c>
      <c r="B14" s="18">
        <v>46204</v>
      </c>
      <c r="C14" s="24" t="s">
        <v>80</v>
      </c>
      <c r="D14" s="16" t="s">
        <v>126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16" thickBot="1" x14ac:dyDescent="0.4">
      <c r="A15" s="16" t="s">
        <v>127</v>
      </c>
      <c r="B15" s="18">
        <v>46204</v>
      </c>
      <c r="C15" s="24" t="s">
        <v>78</v>
      </c>
      <c r="D15" s="16" t="s">
        <v>113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16" thickBot="1" x14ac:dyDescent="0.4">
      <c r="A16" s="16" t="s">
        <v>128</v>
      </c>
      <c r="B16" s="18">
        <v>46204</v>
      </c>
      <c r="C16" s="24" t="s">
        <v>64</v>
      </c>
      <c r="D16" s="16" t="s">
        <v>129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5" thickBot="1" x14ac:dyDescent="0.4">
      <c r="A17" s="16" t="s">
        <v>130</v>
      </c>
      <c r="B17" s="18">
        <v>45778</v>
      </c>
      <c r="C17" s="24" t="s">
        <v>79</v>
      </c>
      <c r="D17" s="16" t="s">
        <v>131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1.5" thickBot="1" x14ac:dyDescent="0.4">
      <c r="A18" s="16" t="s">
        <v>132</v>
      </c>
      <c r="B18" s="18">
        <v>44986</v>
      </c>
      <c r="C18" s="24" t="s">
        <v>75</v>
      </c>
      <c r="D18" s="16" t="s">
        <v>133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6" thickBot="1" x14ac:dyDescent="0.4">
      <c r="A19" s="16" t="s">
        <v>134</v>
      </c>
      <c r="B19" s="18">
        <v>46204</v>
      </c>
      <c r="C19" s="24"/>
      <c r="D19" s="16"/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5" thickBot="1" x14ac:dyDescent="0.4">
      <c r="A20" s="16" t="s">
        <v>135</v>
      </c>
      <c r="B20" s="18">
        <v>46204</v>
      </c>
      <c r="C20" s="24" t="s">
        <v>80</v>
      </c>
      <c r="D20" s="16" t="s">
        <v>136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1.5" thickBot="1" x14ac:dyDescent="0.4">
      <c r="A21" s="16" t="s">
        <v>137</v>
      </c>
      <c r="B21" s="18">
        <v>43647</v>
      </c>
      <c r="C21" s="24" t="s">
        <v>80</v>
      </c>
      <c r="D21" s="16" t="s">
        <v>138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31.5" thickBot="1" x14ac:dyDescent="0.4">
      <c r="A22" s="16" t="s">
        <v>140</v>
      </c>
      <c r="B22" s="18">
        <v>46204</v>
      </c>
      <c r="C22" s="24" t="s">
        <v>30</v>
      </c>
      <c r="D22" s="16" t="s">
        <v>139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16" thickBot="1" x14ac:dyDescent="0.4">
      <c r="A23" s="16" t="s">
        <v>141</v>
      </c>
      <c r="B23" s="18">
        <v>46204</v>
      </c>
      <c r="C23" s="24"/>
      <c r="D23" s="16"/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16" thickBot="1" x14ac:dyDescent="0.4">
      <c r="A24" s="16" t="s">
        <v>142</v>
      </c>
      <c r="B24" s="18">
        <v>45658</v>
      </c>
      <c r="C24" s="24" t="s">
        <v>75</v>
      </c>
      <c r="D24" s="16" t="s">
        <v>104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5" thickBot="1" x14ac:dyDescent="0.4">
      <c r="A25" s="16" t="s">
        <v>143</v>
      </c>
      <c r="B25" s="18">
        <v>46204</v>
      </c>
      <c r="C25" s="24" t="s">
        <v>19</v>
      </c>
      <c r="D25" s="16" t="s">
        <v>144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5" thickBot="1" x14ac:dyDescent="0.4">
      <c r="A26" s="16" t="s">
        <v>145</v>
      </c>
      <c r="B26" s="18">
        <v>45597</v>
      </c>
      <c r="C26" s="24" t="s">
        <v>80</v>
      </c>
      <c r="D26" s="16" t="s">
        <v>146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5" thickBot="1" x14ac:dyDescent="0.4">
      <c r="A27" s="16" t="s">
        <v>147</v>
      </c>
      <c r="B27" s="18">
        <v>46204</v>
      </c>
      <c r="C27" s="24" t="s">
        <v>80</v>
      </c>
      <c r="D27" s="16" t="s">
        <v>148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5" thickBot="1" x14ac:dyDescent="0.4">
      <c r="A28" s="16" t="s">
        <v>149</v>
      </c>
      <c r="B28" s="18">
        <v>44743</v>
      </c>
      <c r="C28" s="24" t="s">
        <v>80</v>
      </c>
      <c r="D28" s="16" t="s">
        <v>150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5" thickBot="1" x14ac:dyDescent="0.4">
      <c r="A29" s="16" t="s">
        <v>151</v>
      </c>
      <c r="B29" s="18">
        <v>45597</v>
      </c>
      <c r="C29" s="24" t="s">
        <v>80</v>
      </c>
      <c r="D29" s="16" t="s">
        <v>120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5" thickBot="1" x14ac:dyDescent="0.4">
      <c r="A30" s="16" t="s">
        <v>152</v>
      </c>
      <c r="B30" s="18"/>
      <c r="C30" s="24" t="s">
        <v>83</v>
      </c>
      <c r="D30" s="16" t="s">
        <v>153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5" thickBot="1" x14ac:dyDescent="0.4">
      <c r="A31" s="16" t="s">
        <v>154</v>
      </c>
      <c r="B31" s="18">
        <v>45017</v>
      </c>
      <c r="C31" s="24" t="s">
        <v>83</v>
      </c>
      <c r="D31" s="16" t="s">
        <v>155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5" thickBot="1" x14ac:dyDescent="0.4">
      <c r="A32" s="16" t="s">
        <v>156</v>
      </c>
      <c r="B32" s="18">
        <v>44378</v>
      </c>
      <c r="C32" s="24" t="s">
        <v>80</v>
      </c>
      <c r="D32" s="16" t="s">
        <v>157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" thickBot="1" x14ac:dyDescent="0.4">
      <c r="A33" s="16" t="s">
        <v>158</v>
      </c>
      <c r="B33" s="18">
        <v>46204</v>
      </c>
      <c r="C33" s="24" t="s">
        <v>23</v>
      </c>
      <c r="D33" s="16" t="s">
        <v>159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5" thickBot="1" x14ac:dyDescent="0.4">
      <c r="A34" s="16" t="s">
        <v>160</v>
      </c>
      <c r="B34" s="18">
        <v>46204</v>
      </c>
      <c r="C34" s="24" t="s">
        <v>80</v>
      </c>
      <c r="D34" s="16" t="s">
        <v>161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1.5" thickBot="1" x14ac:dyDescent="0.4">
      <c r="A35" s="16" t="s">
        <v>162</v>
      </c>
      <c r="B35" s="18">
        <v>46204</v>
      </c>
      <c r="C35" s="24" t="s">
        <v>80</v>
      </c>
      <c r="D35" s="16" t="s">
        <v>163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5" thickBot="1" x14ac:dyDescent="0.4">
      <c r="A36" s="16" t="s">
        <v>164</v>
      </c>
      <c r="B36" s="18">
        <v>46204</v>
      </c>
      <c r="C36" s="24" t="s">
        <v>34</v>
      </c>
      <c r="D36" s="16" t="s">
        <v>165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5" thickBot="1" x14ac:dyDescent="0.4">
      <c r="A37" s="16" t="s">
        <v>166</v>
      </c>
      <c r="B37" s="18">
        <v>45108</v>
      </c>
      <c r="C37" s="24" t="s">
        <v>63</v>
      </c>
      <c r="D37" s="16" t="s">
        <v>167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5" thickBot="1" x14ac:dyDescent="0.4">
      <c r="A38" s="16" t="s">
        <v>168</v>
      </c>
      <c r="B38" s="18">
        <v>45231</v>
      </c>
      <c r="C38" s="24" t="s">
        <v>80</v>
      </c>
      <c r="D38" s="16" t="s">
        <v>104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5" thickBot="1" x14ac:dyDescent="0.4">
      <c r="A39" s="16" t="s">
        <v>169</v>
      </c>
      <c r="B39" s="18">
        <v>46204</v>
      </c>
      <c r="C39" s="24" t="s">
        <v>80</v>
      </c>
      <c r="D39" s="16" t="s">
        <v>170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5" thickBot="1" x14ac:dyDescent="0.4">
      <c r="A40" s="16" t="s">
        <v>171</v>
      </c>
      <c r="B40" s="18">
        <v>45717</v>
      </c>
      <c r="C40" s="24" t="s">
        <v>80</v>
      </c>
      <c r="D40" s="16" t="s">
        <v>163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1.5" thickBot="1" x14ac:dyDescent="0.4">
      <c r="A41" s="16" t="s">
        <v>172</v>
      </c>
      <c r="B41" s="18">
        <v>44896</v>
      </c>
      <c r="C41" s="24" t="s">
        <v>30</v>
      </c>
      <c r="D41" s="16" t="s">
        <v>112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1.5" thickBot="1" x14ac:dyDescent="0.4">
      <c r="A42" s="16" t="s">
        <v>173</v>
      </c>
      <c r="B42" s="18">
        <v>45536</v>
      </c>
      <c r="C42" s="24" t="s">
        <v>78</v>
      </c>
      <c r="D42" s="16" t="s">
        <v>174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5" thickBot="1" x14ac:dyDescent="0.4">
      <c r="A43" s="16" t="s">
        <v>175</v>
      </c>
      <c r="B43" s="18">
        <v>43647</v>
      </c>
      <c r="C43" s="24" t="s">
        <v>80</v>
      </c>
      <c r="D43" s="16" t="s">
        <v>176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1.5" thickBot="1" x14ac:dyDescent="0.4">
      <c r="A44" s="16" t="s">
        <v>177</v>
      </c>
      <c r="B44" s="18">
        <v>46204</v>
      </c>
      <c r="C44" s="24" t="s">
        <v>80</v>
      </c>
      <c r="D44" s="16" t="s">
        <v>161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47" thickBot="1" x14ac:dyDescent="0.4">
      <c r="A45" s="16" t="s">
        <v>185</v>
      </c>
      <c r="B45" s="18">
        <v>44958</v>
      </c>
      <c r="C45" s="24" t="s">
        <v>36</v>
      </c>
      <c r="D45" s="16" t="s">
        <v>186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" thickBot="1" x14ac:dyDescent="0.4">
      <c r="A46" s="16" t="s">
        <v>187</v>
      </c>
      <c r="B46" s="18">
        <v>45383</v>
      </c>
      <c r="C46" s="24" t="s">
        <v>78</v>
      </c>
      <c r="D46" s="16" t="s">
        <v>188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1.5" thickBot="1" x14ac:dyDescent="0.4">
      <c r="A47" s="16" t="s">
        <v>189</v>
      </c>
      <c r="B47" s="18">
        <v>45505</v>
      </c>
      <c r="C47" s="24" t="s">
        <v>80</v>
      </c>
      <c r="D47" s="16" t="s">
        <v>120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47" thickBot="1" x14ac:dyDescent="0.4">
      <c r="A48" s="16" t="s">
        <v>190</v>
      </c>
      <c r="B48" s="18">
        <v>44986</v>
      </c>
      <c r="C48" s="24" t="s">
        <v>62</v>
      </c>
      <c r="D48" s="16" t="s">
        <v>193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1.5" thickBot="1" x14ac:dyDescent="0.4">
      <c r="A49" s="16" t="s">
        <v>191</v>
      </c>
      <c r="B49" s="18">
        <v>45870</v>
      </c>
      <c r="C49" s="24" t="s">
        <v>62</v>
      </c>
      <c r="D49" s="16" t="s">
        <v>133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47" thickBot="1" x14ac:dyDescent="0.4">
      <c r="A50" s="16" t="s">
        <v>192</v>
      </c>
      <c r="B50" s="18">
        <v>45870</v>
      </c>
      <c r="C50" s="24" t="s">
        <v>62</v>
      </c>
      <c r="D50" s="16" t="s">
        <v>194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" thickBot="1" x14ac:dyDescent="0.4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" thickBot="1" x14ac:dyDescent="0.4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" thickBot="1" x14ac:dyDescent="0.4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" thickBot="1" x14ac:dyDescent="0.4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1</v>
      </c>
    </row>
    <row r="9" spans="1:11" ht="47.25" customHeight="1" x14ac:dyDescent="0.3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1</v>
      </c>
    </row>
    <row r="12" spans="1:11" ht="39.9" customHeight="1" x14ac:dyDescent="0.3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6</v>
      </c>
    </row>
    <row r="14" spans="1:11" ht="39.9" customHeight="1" x14ac:dyDescent="0.3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66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34</v>
      </c>
      <c r="K20">
        <f>COUNTIF('2. ROSC Active'!C2:C251,J20)</f>
        <v>1</v>
      </c>
    </row>
    <row r="21" spans="1:11" x14ac:dyDescent="0.35">
      <c r="J21" s="12" t="s">
        <v>39</v>
      </c>
      <c r="K21">
        <f>COUNTIF('2. ROSC Active'!C2:C251,J21)</f>
        <v>0</v>
      </c>
    </row>
    <row r="22" spans="1:11" x14ac:dyDescent="0.35">
      <c r="J22" s="12" t="s">
        <v>33</v>
      </c>
      <c r="K22">
        <f>COUNTIF('2. ROSC Active'!C2:C251,J22)</f>
        <v>0</v>
      </c>
    </row>
    <row r="23" spans="1:11" x14ac:dyDescent="0.35">
      <c r="J23" s="12" t="s">
        <v>58</v>
      </c>
      <c r="K23">
        <f>COUNTIF('2. ROSC Active'!C2:C251,J23)</f>
        <v>0</v>
      </c>
    </row>
    <row r="24" spans="1:11" x14ac:dyDescent="0.35">
      <c r="J24" s="12" t="s">
        <v>43</v>
      </c>
      <c r="K24">
        <f>COUNTIF('2. ROSC Active'!C2:C251,J24)</f>
        <v>0</v>
      </c>
    </row>
    <row r="25" spans="1:11" x14ac:dyDescent="0.35">
      <c r="J25" s="12" t="s">
        <v>60</v>
      </c>
      <c r="K25">
        <f>COUNTIF('2. ROSC Active'!C2:C251,J25)</f>
        <v>0</v>
      </c>
    </row>
    <row r="26" spans="1:11" x14ac:dyDescent="0.35">
      <c r="J26" s="12" t="s">
        <v>45</v>
      </c>
      <c r="K26">
        <f>COUNTIF('2. ROSC Active'!C2:C251,J26)</f>
        <v>0</v>
      </c>
    </row>
    <row r="27" spans="1:11" x14ac:dyDescent="0.35">
      <c r="J27" s="12" t="s">
        <v>44</v>
      </c>
      <c r="K27">
        <f>COUNTIF('2. ROSC Active'!C2:C251,J27)</f>
        <v>0</v>
      </c>
    </row>
    <row r="28" spans="1:11" x14ac:dyDescent="0.35">
      <c r="J28" s="12" t="s">
        <v>41</v>
      </c>
      <c r="K28">
        <f>COUNTIF('2. ROSC Active'!C2:C251,J28)</f>
        <v>0</v>
      </c>
    </row>
    <row r="29" spans="1:11" x14ac:dyDescent="0.35">
      <c r="J29" s="12" t="s">
        <v>37</v>
      </c>
      <c r="K29">
        <f>COUNTIF('2. ROSC Active'!C2:C251,J29)</f>
        <v>0</v>
      </c>
    </row>
    <row r="30" spans="1:11" x14ac:dyDescent="0.35">
      <c r="J30" s="12" t="s">
        <v>38</v>
      </c>
      <c r="K30">
        <f>COUNTIF('2. ROSC Active'!C2:C251,J30)</f>
        <v>0</v>
      </c>
    </row>
    <row r="31" spans="1:11" x14ac:dyDescent="0.35">
      <c r="J31" s="12" t="s">
        <v>36</v>
      </c>
      <c r="K31">
        <f>COUNTIF('2. ROSC Active'!C2:C251,J31)</f>
        <v>1</v>
      </c>
    </row>
    <row r="32" spans="1:11" x14ac:dyDescent="0.35">
      <c r="J32" s="12" t="s">
        <v>59</v>
      </c>
      <c r="K32">
        <f>COUNTIF('2. ROSC Active'!C2:C251,J32)</f>
        <v>0</v>
      </c>
    </row>
    <row r="33" spans="10:11" x14ac:dyDescent="0.35">
      <c r="J33" s="12" t="s">
        <v>81</v>
      </c>
      <c r="K33">
        <f>COUNTIF('2. ROSC Active'!C2:C251,J33)</f>
        <v>0</v>
      </c>
    </row>
    <row r="34" spans="10:11" x14ac:dyDescent="0.35">
      <c r="J34" s="12" t="s">
        <v>74</v>
      </c>
      <c r="K34">
        <f>COUNTIF('2. ROSC Active'!C2:C251,J34)</f>
        <v>0</v>
      </c>
    </row>
    <row r="35" spans="10:11" x14ac:dyDescent="0.35">
      <c r="J35" s="12" t="s">
        <v>75</v>
      </c>
      <c r="K35">
        <f>COUNTIF('2. ROSC Active'!C2:C251,J35)</f>
        <v>2</v>
      </c>
    </row>
    <row r="36" spans="10:11" x14ac:dyDescent="0.35">
      <c r="J36" s="12" t="s">
        <v>73</v>
      </c>
      <c r="K36">
        <f>COUNTIF('2. ROSC Active'!C2:C251,J36)</f>
        <v>0</v>
      </c>
    </row>
    <row r="37" spans="10:11" x14ac:dyDescent="0.35">
      <c r="J37" s="12" t="s">
        <v>65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2</v>
      </c>
    </row>
    <row r="39" spans="10:11" x14ac:dyDescent="0.35">
      <c r="J39" s="12" t="s">
        <v>20</v>
      </c>
      <c r="K39">
        <f>COUNTIF('2. ROSC Active'!C2:C251,J39)</f>
        <v>3</v>
      </c>
    </row>
    <row r="40" spans="10:11" x14ac:dyDescent="0.35">
      <c r="J40" s="12" t="s">
        <v>18</v>
      </c>
      <c r="K40">
        <f>COUNTIF('2. ROSC Active'!C2:C251,J40)</f>
        <v>0</v>
      </c>
    </row>
    <row r="41" spans="10:11" x14ac:dyDescent="0.35">
      <c r="J41" s="12" t="s">
        <v>71</v>
      </c>
      <c r="K41">
        <f>COUNTIF('2. ROSC Active'!C2:C251,J41)</f>
        <v>0</v>
      </c>
    </row>
    <row r="42" spans="10:11" x14ac:dyDescent="0.35">
      <c r="J42" s="12" t="s">
        <v>83</v>
      </c>
      <c r="K42">
        <f>COUNTIF('2. ROSC Active'!C2:C251,J42)</f>
        <v>3</v>
      </c>
    </row>
    <row r="43" spans="10:11" x14ac:dyDescent="0.35">
      <c r="J43" s="12" t="s">
        <v>80</v>
      </c>
      <c r="K43">
        <f>COUNTIF('2. ROSC Active'!C2:C251,J43)</f>
        <v>17</v>
      </c>
    </row>
    <row r="44" spans="10:11" x14ac:dyDescent="0.35">
      <c r="J44" s="12" t="s">
        <v>70</v>
      </c>
      <c r="K44">
        <f>COUNTIF('2. ROSC Active'!C2:C251,J44)</f>
        <v>0</v>
      </c>
    </row>
    <row r="45" spans="10:11" x14ac:dyDescent="0.35">
      <c r="J45" s="12" t="s">
        <v>79</v>
      </c>
      <c r="K45">
        <f>COUNTIF('2. ROSC Active'!C2:C251,J45)</f>
        <v>1</v>
      </c>
    </row>
    <row r="46" spans="10:11" x14ac:dyDescent="0.35">
      <c r="J46" s="12" t="s">
        <v>57</v>
      </c>
      <c r="K46">
        <f>COUNTIF('2. ROSC Active'!C2:C251,J46)</f>
        <v>0</v>
      </c>
    </row>
    <row r="47" spans="10:11" x14ac:dyDescent="0.35">
      <c r="J47" s="12" t="s">
        <v>31</v>
      </c>
      <c r="K47">
        <f>COUNTIF('2. ROSC Active'!C2:C251,J47)</f>
        <v>0</v>
      </c>
    </row>
    <row r="48" spans="10:11" x14ac:dyDescent="0.35">
      <c r="J48" s="12" t="s">
        <v>30</v>
      </c>
      <c r="K48">
        <f>COUNTIF('2. ROSC Active'!C2:C251,J48)</f>
        <v>4</v>
      </c>
    </row>
    <row r="49" spans="10:11" x14ac:dyDescent="0.35">
      <c r="J49" s="12" t="s">
        <v>40</v>
      </c>
      <c r="K49">
        <f>COUNTIF('2. ROSC Active'!C2:C251,J49)</f>
        <v>0</v>
      </c>
    </row>
    <row r="50" spans="10:11" x14ac:dyDescent="0.35">
      <c r="J50" s="12" t="s">
        <v>47</v>
      </c>
      <c r="K50">
        <f>COUNTIF('2. ROSC Active'!C2:C251,J50)</f>
        <v>0</v>
      </c>
    </row>
    <row r="51" spans="10:11" x14ac:dyDescent="0.35">
      <c r="J51" s="12" t="s">
        <v>62</v>
      </c>
      <c r="K51">
        <f>COUNTIF('2. ROSC Active'!C2:C251,J51)</f>
        <v>3</v>
      </c>
    </row>
    <row r="52" spans="10:11" x14ac:dyDescent="0.35">
      <c r="J52" s="12" t="s">
        <v>52</v>
      </c>
      <c r="K52">
        <f>COUNTIF('2. ROSC Active'!C2:C251,J52)</f>
        <v>0</v>
      </c>
    </row>
    <row r="53" spans="10:11" x14ac:dyDescent="0.35">
      <c r="J53" s="12" t="s">
        <v>64</v>
      </c>
      <c r="K53">
        <f>COUNTIF('2. ROSC Active'!C2:C251,J53)</f>
        <v>2</v>
      </c>
    </row>
    <row r="55" spans="10:11" x14ac:dyDescent="0.35">
      <c r="J55" s="12" t="s">
        <v>87</v>
      </c>
      <c r="K55">
        <f>SUM(K2:K53)</f>
        <v>47</v>
      </c>
    </row>
    <row r="56" spans="10:11" x14ac:dyDescent="0.35">
      <c r="J56" s="12" t="s">
        <v>86</v>
      </c>
      <c r="K56">
        <f>COUNTIF(K2:K53, "&gt;0")</f>
        <v>14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1DE12A-651D-4CBA-B812-A874C0AD57ED}"/>
</file>

<file path=customXml/itemProps2.xml><?xml version="1.0" encoding="utf-8"?>
<ds:datastoreItem xmlns:ds="http://schemas.openxmlformats.org/officeDocument/2006/customXml" ds:itemID="{90960C4C-A768-4C1F-AD3E-DE229D74B5FC}"/>
</file>

<file path=customXml/itemProps3.xml><?xml version="1.0" encoding="utf-8"?>
<ds:datastoreItem xmlns:ds="http://schemas.openxmlformats.org/officeDocument/2006/customXml" ds:itemID="{6EEA6E09-0F87-45B2-ABB9-59014E9C63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Barbara D. Brumleve</cp:lastModifiedBy>
  <cp:lastPrinted>2022-06-10T23:39:20Z</cp:lastPrinted>
  <dcterms:created xsi:type="dcterms:W3CDTF">2022-05-19T17:55:56Z</dcterms:created>
  <dcterms:modified xsi:type="dcterms:W3CDTF">2026-07-28T20:51:02Z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