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ownloads\"/>
    </mc:Choice>
  </mc:AlternateContent>
  <xr:revisionPtr revIDLastSave="0" documentId="8_{36652E48-EF4A-427F-8408-7160AF8918C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10" i="3"/>
  <c r="Q3" i="3"/>
  <c r="Q16" i="3"/>
  <c r="Q6" i="3"/>
  <c r="Q39" i="3"/>
  <c r="Q7" i="3"/>
  <c r="Q47" i="3"/>
  <c r="Q46" i="3"/>
  <c r="Q43" i="3"/>
  <c r="Q37" i="3"/>
  <c r="Q24" i="3"/>
  <c r="Q45" i="3"/>
  <c r="Q44" i="3"/>
  <c r="Q42" i="3"/>
  <c r="Q41" i="3"/>
  <c r="Q40" i="3"/>
  <c r="Q38" i="3"/>
  <c r="Q36" i="3"/>
  <c r="Q35" i="3"/>
  <c r="Q31" i="3"/>
  <c r="Q34" i="3"/>
  <c r="Q33" i="3"/>
  <c r="Q32" i="3"/>
  <c r="Q30" i="3"/>
  <c r="Q29" i="3"/>
  <c r="Q28" i="3"/>
  <c r="Q27" i="3"/>
  <c r="Q26" i="3"/>
  <c r="Q25" i="3"/>
  <c r="Q23" i="3"/>
  <c r="Q22" i="3"/>
  <c r="Q21" i="3"/>
  <c r="Q20" i="3"/>
  <c r="Q19" i="3"/>
  <c r="Q18" i="3"/>
  <c r="Q17" i="3"/>
  <c r="Q15" i="3"/>
  <c r="Q14" i="3"/>
  <c r="Q13" i="3"/>
  <c r="Q12" i="3"/>
  <c r="Q11" i="3"/>
  <c r="Q9" i="3"/>
  <c r="Q8" i="3"/>
  <c r="Q5" i="3"/>
  <c r="Q4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<sst xmlns="http://schemas.openxmlformats.org/spreadsheetml/2006/main" count="340" uniqueCount="201">
  <si>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</si>
  <si>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</si>
  <si>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</si>
  <si>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</si>
  <si>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</si>
  <si>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</si>
  <si>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</si>
  <si>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</si>
  <si>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</si>
  <si>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</si>
  <si>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</si>
  <si>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</si>
  <si>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</si>
  <si>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</si>
  <si>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</si>
  <si>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</si>
  <si>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</si>
  <si>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</si>
  <si>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</si>
  <si>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</si>
  <si>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</si>
  <si>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</si>
  <si>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</si>
  <si>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</si>
  <si>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</si>
  <si>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</si>
  <si>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</si>
  <si>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</si>
  <si>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</si>
  <si>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</si>
  <si>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</si>
  <si>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</si>
  <si>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</si>
  <si>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</si>
  <si>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</si>
  <si>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</si>
  <si>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</si>
  <si>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</si>
  <si>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</si>
  <si>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</si>
  <si>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</si>
  <si>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</si>
  <si>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</si>
  <si>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</si>
  <si>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</si>
  <si>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</si>
  <si>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</si>
  <si>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</si>
  <si>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</si>
  <si>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</si>
  <si>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</si>
  <si>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</si>
  <si>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</si>
  <si>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</si>
  <si>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</si>
  <si>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</si>
  <si>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</si>
  <si>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</si>
  <si>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</si>
  <si>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</si>
  <si>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</si>
  <si>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</si>
  <si>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</si>
  <si>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</si>
  <si>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</si>
  <si>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</si>
  <si>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</si>
  <si>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</si>
  <si>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</si>
  <si>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</si>
  <si>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</si>
  <si>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</si>
  <si>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</si>
  <si>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</si>
  <si>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</si>
  <si>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</si>
  <si>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</si>
  <si>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</si>
  <si>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</si>
  <si>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</si>
  <si>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</si>
  <si>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</si>
  <si>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</si>
  <si>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</si>
  <si>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</si>
  <si>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</si>
  <si>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</si>
  <si>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</si>
  <si>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</si>
  <si>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</si>
  <si>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</si>
  <si>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</si>
  <si>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</si>
  <si>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</si>
  <si>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</si>
  <si>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</si>
  <si>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</si>
  <si>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</si>
  <si>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</si>
  <si>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</si>
  <si>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</si>
  <si>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</si>
  <si>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</si>
  <si>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Douglas County ROSC Council</t>
  </si>
  <si>
    <t>Hour House</t>
  </si>
  <si>
    <t>Jenna Hays</t>
  </si>
  <si>
    <t>Douglas County</t>
  </si>
  <si>
    <t>635 Division St., Charleston, IL 61920</t>
  </si>
  <si>
    <t>Lyndsey Reedy</t>
  </si>
  <si>
    <t>217-549-7632</t>
  </si>
  <si>
    <t>lyndseyr@hourhouserecovery.org</t>
  </si>
  <si>
    <t>jennah@hourhouserecovery.org, 217-549-5362</t>
  </si>
  <si>
    <t>Adam Brazzell</t>
  </si>
  <si>
    <t>School Resource Officer</t>
  </si>
  <si>
    <t>Angie Hunt</t>
  </si>
  <si>
    <t>FY24</t>
  </si>
  <si>
    <t>Birth to Five Illinois Regional Council Manager</t>
  </si>
  <si>
    <t>Anthony Hooker</t>
  </si>
  <si>
    <t>Parkland Community College Returning Student Advisor, Admissions</t>
  </si>
  <si>
    <t>Brody Good</t>
  </si>
  <si>
    <t>FY25</t>
  </si>
  <si>
    <t>Douglas County Probation</t>
  </si>
  <si>
    <t>Douglas County Recovery Court Coordinator</t>
  </si>
  <si>
    <t>Camille Gordon</t>
  </si>
  <si>
    <t>HOPE of East Central IL</t>
  </si>
  <si>
    <t>Christine Pierce</t>
  </si>
  <si>
    <t>Carle Addiction Recovery Center, Outreach Worker</t>
  </si>
  <si>
    <t>RACES-Rape, Advocacy,Counseling, &amp; Education Services  Champaign/Urbana</t>
  </si>
  <si>
    <t>Citlaly Stanton or alt rep</t>
  </si>
  <si>
    <t>Diane Zell</t>
  </si>
  <si>
    <t>DART Leadership/ NAMI</t>
  </si>
  <si>
    <t>Felicia Ledferd</t>
  </si>
  <si>
    <t>Community Member</t>
  </si>
  <si>
    <t>STYLE</t>
  </si>
  <si>
    <t>Gene Seaman or Lara Davis</t>
  </si>
  <si>
    <t>IL Guardianship &amp; Advocacy Commission</t>
  </si>
  <si>
    <t>Jason Pantier</t>
  </si>
  <si>
    <t>Transitional Housing</t>
  </si>
  <si>
    <t>Jason Rudolph</t>
  </si>
  <si>
    <t>Champaign County Health Department</t>
  </si>
  <si>
    <t>ROSC Supervisor Hour House</t>
  </si>
  <si>
    <t>Jenna Slaughter</t>
  </si>
  <si>
    <t>Workforce Development Office</t>
  </si>
  <si>
    <t>Johanna Gonzalez</t>
  </si>
  <si>
    <t xml:space="preserve">Statewide ROSC </t>
  </si>
  <si>
    <t>John "Andy" Brandburg</t>
  </si>
  <si>
    <t>CORS Program Corrdinator</t>
  </si>
  <si>
    <t>Kandis Mills</t>
  </si>
  <si>
    <t>ROSC Recovery Navigator</t>
  </si>
  <si>
    <t>Ken Holland</t>
  </si>
  <si>
    <t>Kristin Davis</t>
  </si>
  <si>
    <t>Family Guidance Center, Reg. 4 Substance Use Prevention Intergration Coordinator</t>
  </si>
  <si>
    <t>Leanna Morgan</t>
  </si>
  <si>
    <t xml:space="preserve">BASE Program Coordinator </t>
  </si>
  <si>
    <t>Linda Scribner</t>
  </si>
  <si>
    <t>Founder of Be BRAVE and PJ's Place</t>
  </si>
  <si>
    <t>Lisa Edwards</t>
  </si>
  <si>
    <t>Douglas County Coroner</t>
  </si>
  <si>
    <t>Mandi Gilliland</t>
  </si>
  <si>
    <t>ERBA/Salvation Army</t>
  </si>
  <si>
    <t>Mariah Witmer</t>
  </si>
  <si>
    <t>Mark Mayer</t>
  </si>
  <si>
    <t>FY26</t>
  </si>
  <si>
    <t>PJ's Place</t>
  </si>
  <si>
    <t>Matthew Hales</t>
  </si>
  <si>
    <t xml:space="preserve">Newman Regional Library &amp; Douglas County Area Coalition </t>
  </si>
  <si>
    <t>Marcia Ramsey</t>
  </si>
  <si>
    <t>Dial a Ride Public Transportation</t>
  </si>
  <si>
    <t>Megan Janes</t>
  </si>
  <si>
    <t xml:space="preserve">BASE Program  </t>
  </si>
  <si>
    <t>Michelle Hibbard</t>
  </si>
  <si>
    <t>Rosecrance Community Relations Coordinator</t>
  </si>
  <si>
    <t>Nathan Chaplin</t>
  </si>
  <si>
    <t>Douglas County Sheriff</t>
  </si>
  <si>
    <t>Nick Spidle</t>
  </si>
  <si>
    <t>BASE Program</t>
  </si>
  <si>
    <t>Nina Pankau</t>
  </si>
  <si>
    <t>Rob Wentz</t>
  </si>
  <si>
    <t>STYLE, Transitional Housing</t>
  </si>
  <si>
    <t>Summer Butterick</t>
  </si>
  <si>
    <t>Summer Phillips</t>
  </si>
  <si>
    <t>Health Educator/Outreach Coordinator, Douglas County Health Department</t>
  </si>
  <si>
    <t>Katie Dorsett</t>
  </si>
  <si>
    <t>Recovery Court</t>
  </si>
  <si>
    <t>Misty Robinson</t>
  </si>
  <si>
    <t>CORS Program Recovery Navigator</t>
  </si>
  <si>
    <t>Sarah Dulske</t>
  </si>
  <si>
    <t>Tamee Adams</t>
  </si>
  <si>
    <t>Douglas County Jail Administrator</t>
  </si>
  <si>
    <t>Toni Randall</t>
  </si>
  <si>
    <t>Statewide Rosc Technical Assistance Region 4</t>
  </si>
  <si>
    <t xml:space="preserve">STYLE </t>
  </si>
  <si>
    <t>Brendan Hartley</t>
  </si>
  <si>
    <t>Nick Blakemore</t>
  </si>
  <si>
    <t>Brandon</t>
  </si>
  <si>
    <t>Hayden</t>
  </si>
  <si>
    <t>Amber Clark</t>
  </si>
  <si>
    <t>FY23</t>
  </si>
  <si>
    <t>Veterans Administration</t>
  </si>
  <si>
    <t>Carrie McKinzie</t>
  </si>
  <si>
    <t>Gateway Foundation Business Development Coordinator (Central 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</si>
</sst>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opLeftCell="A3" workbookViewId="0">
      <selection activeCell="B8" sqref="B8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103</v>
      </c>
    </row>
    <row r="2" spans="1:2" ht="33" customHeight="1" x14ac:dyDescent="0.3">
      <c r="A2" s="2" t="s">
        <v>2</v>
      </c>
      <c r="B2" s="14" t="s">
        <v>104</v>
      </c>
    </row>
    <row r="3" spans="1:2" ht="33" customHeight="1" x14ac:dyDescent="0.3">
      <c r="A3" s="5" t="s">
        <v>3</v>
      </c>
      <c r="B3" s="13" t="s">
        <v>107</v>
      </c>
    </row>
    <row r="4" spans="1:2" ht="33" customHeight="1" x14ac:dyDescent="0.3">
      <c r="A4" s="2" t="s">
        <v>13</v>
      </c>
      <c r="B4" s="14" t="s">
        <v>108</v>
      </c>
    </row>
    <row r="5" spans="1:2" ht="33" customHeight="1" x14ac:dyDescent="0.3">
      <c r="A5" s="5" t="s">
        <v>14</v>
      </c>
      <c r="B5" s="13" t="s">
        <v>109</v>
      </c>
    </row>
    <row r="6" spans="1:2" ht="33" customHeight="1" x14ac:dyDescent="0.3">
      <c r="A6" s="2" t="s">
        <v>15</v>
      </c>
      <c r="B6" s="14" t="s">
        <v>110</v>
      </c>
    </row>
    <row r="7" spans="1:2" ht="33" customHeight="1" x14ac:dyDescent="0.3">
      <c r="A7" s="5" t="s">
        <v>12</v>
      </c>
      <c r="B7" s="13" t="s">
        <v>105</v>
      </c>
    </row>
    <row r="8" spans="1:2" ht="33" customHeight="1" x14ac:dyDescent="0.3">
      <c r="A8" s="3" t="s">
        <v>11</v>
      </c>
      <c r="B8" s="14" t="s">
        <v>111</v>
      </c>
    </row>
    <row r="9" spans="1:2" ht="33" customHeight="1" x14ac:dyDescent="0.3">
      <c r="A9" s="5" t="s">
        <v>4</v>
      </c>
      <c r="B9" s="13" t="s">
        <v>106</v>
      </c>
    </row>
    <row r="10" spans="1:2" ht="33" customHeight="1" x14ac:dyDescent="0.3">
      <c r="A10" s="2" t="s">
        <v>5</v>
      </c>
      <c r="B10" s="14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zoomScale="70" zoomScaleNormal="70" workbookViewId="0">
      <selection activeCell="B5" sqref="B5"/>
    </sheetView>
  </sheetViews>
  <sheetFormatPr defaultRowHeight="15.6" x14ac:dyDescent="0.3"/>
  <cols>
    <col min="1" max="1" width="54.19921875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16.2" thickBot="1" x14ac:dyDescent="0.35">
      <c r="A2" s="16" t="s">
        <v>112</v>
      </c>
      <c r="B2" s="18" t="s">
        <v>120</v>
      </c>
      <c r="C2" s="24" t="s">
        <v>63</v>
      </c>
      <c r="D2" s="16" t="s">
        <v>113</v>
      </c>
      <c r="E2" s="15"/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/>
      <c r="Q2" s="4"/>
      <c r="R2" s="25"/>
    </row>
    <row r="3" spans="1:18" ht="31.8" thickBot="1" x14ac:dyDescent="0.35">
      <c r="A3" s="16" t="s">
        <v>196</v>
      </c>
      <c r="B3" s="18" t="s">
        <v>197</v>
      </c>
      <c r="C3" s="24" t="s">
        <v>83</v>
      </c>
      <c r="D3" s="16" t="s">
        <v>198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47.4" thickBot="1" x14ac:dyDescent="0.35">
      <c r="A4" s="16" t="s">
        <v>114</v>
      </c>
      <c r="B4" s="18" t="s">
        <v>115</v>
      </c>
      <c r="C4" s="24" t="s">
        <v>80</v>
      </c>
      <c r="D4" s="16" t="s">
        <v>116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>SUM(E4:P4)</f>
        <v>0</v>
      </c>
      <c r="R4" s="25"/>
    </row>
    <row r="5" spans="1:18" ht="63" thickBot="1" x14ac:dyDescent="0.35">
      <c r="A5" s="16" t="s">
        <v>117</v>
      </c>
      <c r="B5" s="18">
        <v>44838</v>
      </c>
      <c r="C5" s="24" t="s">
        <v>49</v>
      </c>
      <c r="D5" s="16" t="s">
        <v>118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>SUM(E5:P5)</f>
        <v>0</v>
      </c>
      <c r="R5" s="25"/>
    </row>
    <row r="6" spans="1:18" ht="16.2" thickBot="1" x14ac:dyDescent="0.35">
      <c r="A6" s="16" t="s">
        <v>194</v>
      </c>
      <c r="B6" s="18">
        <v>46224</v>
      </c>
      <c r="C6" s="24" t="s">
        <v>73</v>
      </c>
      <c r="D6" s="16" t="s">
        <v>132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>SUM(E6:P6)</f>
        <v>1</v>
      </c>
      <c r="R6" s="25" t="s">
        <v>133</v>
      </c>
    </row>
    <row r="7" spans="1:18" ht="16.2" thickBot="1" x14ac:dyDescent="0.35">
      <c r="A7" s="16" t="s">
        <v>192</v>
      </c>
      <c r="B7" s="18">
        <v>46224</v>
      </c>
      <c r="C7" s="24" t="s">
        <v>73</v>
      </c>
      <c r="D7" s="16" t="s">
        <v>132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>SUM(E7:P7)</f>
        <v>1</v>
      </c>
      <c r="R7" s="25" t="s">
        <v>133</v>
      </c>
    </row>
    <row r="8" spans="1:18" ht="47.4" thickBot="1" x14ac:dyDescent="0.35">
      <c r="A8" s="16" t="s">
        <v>119</v>
      </c>
      <c r="B8" s="18" t="s">
        <v>120</v>
      </c>
      <c r="C8" s="24" t="s">
        <v>45</v>
      </c>
      <c r="D8" s="16" t="s">
        <v>121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>SUM(E8:P8)</f>
        <v>0</v>
      </c>
      <c r="R8" s="25" t="s">
        <v>122</v>
      </c>
    </row>
    <row r="9" spans="1:18" ht="31.8" thickBot="1" x14ac:dyDescent="0.35">
      <c r="A9" s="16" t="s">
        <v>123</v>
      </c>
      <c r="B9" s="18" t="s">
        <v>115</v>
      </c>
      <c r="C9" s="24" t="s">
        <v>79</v>
      </c>
      <c r="D9" s="16" t="s">
        <v>124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>SUM(E9:P9)</f>
        <v>1</v>
      </c>
      <c r="R9" s="25"/>
    </row>
    <row r="10" spans="1:18" ht="47.4" thickBot="1" x14ac:dyDescent="0.35">
      <c r="A10" s="16" t="s">
        <v>199</v>
      </c>
      <c r="B10" s="18" t="s">
        <v>115</v>
      </c>
      <c r="C10" s="24" t="s">
        <v>57</v>
      </c>
      <c r="D10" s="16" t="s">
        <v>200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>SUM(E10:P10)</f>
        <v>1</v>
      </c>
      <c r="R10" s="25"/>
    </row>
    <row r="11" spans="1:18" ht="47.4" thickBot="1" x14ac:dyDescent="0.35">
      <c r="A11" s="16" t="s">
        <v>125</v>
      </c>
      <c r="B11" s="18" t="s">
        <v>115</v>
      </c>
      <c r="C11" s="24" t="s">
        <v>73</v>
      </c>
      <c r="D11" s="16" t="s">
        <v>126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>SUM(E11:P11)</f>
        <v>1</v>
      </c>
      <c r="R11" s="25"/>
    </row>
    <row r="12" spans="1:18" ht="63" thickBot="1" x14ac:dyDescent="0.35">
      <c r="A12" s="16" t="s">
        <v>128</v>
      </c>
      <c r="B12" s="18" t="s">
        <v>120</v>
      </c>
      <c r="C12" s="24" t="s">
        <v>79</v>
      </c>
      <c r="D12" s="16" t="s">
        <v>127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>SUM(E12:P12)</f>
        <v>1</v>
      </c>
      <c r="R12" s="25"/>
    </row>
    <row r="13" spans="1:18" ht="16.2" thickBot="1" x14ac:dyDescent="0.35">
      <c r="A13" s="16" t="s">
        <v>129</v>
      </c>
      <c r="B13" s="18" t="s">
        <v>115</v>
      </c>
      <c r="C13" s="24" t="s">
        <v>77</v>
      </c>
      <c r="D13" s="16" t="s">
        <v>130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>SUM(E13:P13)</f>
        <v>0</v>
      </c>
      <c r="R13" s="25"/>
    </row>
    <row r="14" spans="1:18" ht="16.2" thickBot="1" x14ac:dyDescent="0.35">
      <c r="A14" s="16" t="s">
        <v>131</v>
      </c>
      <c r="B14" s="18">
        <v>46161</v>
      </c>
      <c r="C14" s="24" t="s">
        <v>73</v>
      </c>
      <c r="D14" s="16" t="s">
        <v>132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>SUM(E14:P14)</f>
        <v>1</v>
      </c>
      <c r="R14" s="25" t="s">
        <v>133</v>
      </c>
    </row>
    <row r="15" spans="1:18" ht="31.8" thickBot="1" x14ac:dyDescent="0.35">
      <c r="A15" s="16" t="s">
        <v>134</v>
      </c>
      <c r="B15" s="18" t="s">
        <v>120</v>
      </c>
      <c r="C15" s="24" t="s">
        <v>80</v>
      </c>
      <c r="D15" s="16" t="s">
        <v>135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>SUM(E15:P15)</f>
        <v>0</v>
      </c>
      <c r="R15" s="25"/>
    </row>
    <row r="16" spans="1:18" ht="16.2" thickBot="1" x14ac:dyDescent="0.35">
      <c r="A16" s="16" t="s">
        <v>195</v>
      </c>
      <c r="B16" s="18">
        <v>46224</v>
      </c>
      <c r="C16" s="24" t="s">
        <v>73</v>
      </c>
      <c r="D16" s="16" t="s">
        <v>132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>SUM(E16:P16)</f>
        <v>1</v>
      </c>
      <c r="R16" s="25" t="s">
        <v>133</v>
      </c>
    </row>
    <row r="17" spans="1:18" ht="31.8" thickBot="1" x14ac:dyDescent="0.35">
      <c r="A17" s="16" t="s">
        <v>136</v>
      </c>
      <c r="B17" s="18">
        <v>44881</v>
      </c>
      <c r="C17" s="24" t="s">
        <v>45</v>
      </c>
      <c r="D17" s="16" t="s">
        <v>121</v>
      </c>
      <c r="E17" s="15">
        <v>2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>SUM(E17:P17)</f>
        <v>2</v>
      </c>
      <c r="R17" s="25" t="s">
        <v>137</v>
      </c>
    </row>
    <row r="18" spans="1:18" ht="31.8" thickBot="1" x14ac:dyDescent="0.35">
      <c r="A18" s="16" t="s">
        <v>138</v>
      </c>
      <c r="B18" s="18">
        <v>46050</v>
      </c>
      <c r="C18" s="24" t="s">
        <v>34</v>
      </c>
      <c r="D18" s="16" t="s">
        <v>139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>SUM(E18:P18)</f>
        <v>1</v>
      </c>
      <c r="R18" s="25"/>
    </row>
    <row r="19" spans="1:18" ht="31.8" thickBot="1" x14ac:dyDescent="0.35">
      <c r="A19" s="16" t="s">
        <v>105</v>
      </c>
      <c r="B19" s="18" t="s">
        <v>115</v>
      </c>
      <c r="C19" s="24" t="s">
        <v>20</v>
      </c>
      <c r="D19" s="16" t="s">
        <v>140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>SUM(E19:P19)</f>
        <v>0</v>
      </c>
      <c r="R19" s="25"/>
    </row>
    <row r="20" spans="1:18" ht="31.8" thickBot="1" x14ac:dyDescent="0.35">
      <c r="A20" s="16" t="s">
        <v>141</v>
      </c>
      <c r="B20" s="18">
        <v>45084</v>
      </c>
      <c r="C20" s="24" t="s">
        <v>71</v>
      </c>
      <c r="D20" s="16" t="s">
        <v>142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>SUM(E20:P20)</f>
        <v>0</v>
      </c>
      <c r="R20" s="25"/>
    </row>
    <row r="21" spans="1:18" ht="31.8" thickBot="1" x14ac:dyDescent="0.35">
      <c r="A21" s="16" t="s">
        <v>143</v>
      </c>
      <c r="B21" s="18">
        <v>44932</v>
      </c>
      <c r="C21" s="24" t="s">
        <v>28</v>
      </c>
      <c r="D21" s="16" t="s">
        <v>144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>SUM(E21:P21)</f>
        <v>0</v>
      </c>
      <c r="R21" s="25"/>
    </row>
    <row r="22" spans="1:18" ht="31.8" thickBot="1" x14ac:dyDescent="0.35">
      <c r="A22" s="16" t="s">
        <v>145</v>
      </c>
      <c r="B22" s="18" t="s">
        <v>120</v>
      </c>
      <c r="C22" s="24" t="s">
        <v>20</v>
      </c>
      <c r="D22" s="16" t="s">
        <v>146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>SUM(E22:P22)</f>
        <v>0</v>
      </c>
      <c r="R22" s="25"/>
    </row>
    <row r="23" spans="1:18" ht="31.8" thickBot="1" x14ac:dyDescent="0.35">
      <c r="A23" s="16" t="s">
        <v>147</v>
      </c>
      <c r="B23" s="18">
        <v>45350</v>
      </c>
      <c r="C23" s="24" t="s">
        <v>18</v>
      </c>
      <c r="D23" s="16" t="s">
        <v>148</v>
      </c>
      <c r="E23" s="15">
        <v>3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>SUM(E23:P23)</f>
        <v>3</v>
      </c>
      <c r="R23" s="25"/>
    </row>
    <row r="24" spans="1:18" ht="31.8" thickBot="1" x14ac:dyDescent="0.35">
      <c r="A24" s="16" t="s">
        <v>182</v>
      </c>
      <c r="B24" s="18" t="s">
        <v>120</v>
      </c>
      <c r="C24" s="24" t="s">
        <v>45</v>
      </c>
      <c r="D24" s="16" t="s">
        <v>121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>SUM(E24:P24)</f>
        <v>0</v>
      </c>
      <c r="R24" s="25" t="s">
        <v>183</v>
      </c>
    </row>
    <row r="25" spans="1:18" ht="31.8" thickBot="1" x14ac:dyDescent="0.35">
      <c r="A25" s="16" t="s">
        <v>149</v>
      </c>
      <c r="B25" s="18">
        <v>46134</v>
      </c>
      <c r="C25" s="24" t="s">
        <v>73</v>
      </c>
      <c r="D25" s="16" t="s">
        <v>132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>SUM(E25:P25)</f>
        <v>0</v>
      </c>
      <c r="R25" s="25" t="s">
        <v>178</v>
      </c>
    </row>
    <row r="26" spans="1:18" ht="78.599999999999994" thickBot="1" x14ac:dyDescent="0.35">
      <c r="A26" s="16" t="s">
        <v>150</v>
      </c>
      <c r="B26" s="18">
        <v>44743</v>
      </c>
      <c r="C26" s="24" t="s">
        <v>52</v>
      </c>
      <c r="D26" s="16" t="s">
        <v>151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>SUM(E26:P26)</f>
        <v>0</v>
      </c>
      <c r="R26" s="25"/>
    </row>
    <row r="27" spans="1:18" ht="31.8" thickBot="1" x14ac:dyDescent="0.35">
      <c r="A27" s="16" t="s">
        <v>152</v>
      </c>
      <c r="B27" s="18">
        <v>44753</v>
      </c>
      <c r="C27" s="24" t="s">
        <v>52</v>
      </c>
      <c r="D27" s="16" t="s">
        <v>153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>SUM(E27:P27)</f>
        <v>0</v>
      </c>
      <c r="R27" s="25"/>
    </row>
    <row r="28" spans="1:18" ht="31.8" thickBot="1" x14ac:dyDescent="0.35">
      <c r="A28" s="16" t="s">
        <v>154</v>
      </c>
      <c r="B28" s="18">
        <v>44743</v>
      </c>
      <c r="C28" s="24" t="s">
        <v>76</v>
      </c>
      <c r="D28" s="16" t="s">
        <v>155</v>
      </c>
      <c r="E28" s="15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>SUM(E28:P28)</f>
        <v>1</v>
      </c>
      <c r="R28" s="25" t="s">
        <v>137</v>
      </c>
    </row>
    <row r="29" spans="1:18" ht="31.8" thickBot="1" x14ac:dyDescent="0.35">
      <c r="A29" s="16" t="s">
        <v>156</v>
      </c>
      <c r="B29" s="18">
        <v>45224</v>
      </c>
      <c r="C29" s="24" t="s">
        <v>29</v>
      </c>
      <c r="D29" s="16" t="s">
        <v>157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>SUM(E29:P29)</f>
        <v>0</v>
      </c>
      <c r="R29" s="25"/>
    </row>
    <row r="30" spans="1:18" ht="31.8" thickBot="1" x14ac:dyDescent="0.35">
      <c r="A30" s="16" t="s">
        <v>158</v>
      </c>
      <c r="B30" s="18">
        <v>46050</v>
      </c>
      <c r="C30" s="24" t="s">
        <v>20</v>
      </c>
      <c r="D30" s="16" t="s">
        <v>159</v>
      </c>
      <c r="E30" s="15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>SUM(E30:P30)</f>
        <v>1</v>
      </c>
      <c r="R30" s="25"/>
    </row>
    <row r="31" spans="1:18" ht="31.8" thickBot="1" x14ac:dyDescent="0.35">
      <c r="A31" s="16" t="s">
        <v>166</v>
      </c>
      <c r="B31" s="18" t="s">
        <v>162</v>
      </c>
      <c r="C31" s="24" t="s">
        <v>80</v>
      </c>
      <c r="D31" s="16" t="s">
        <v>167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>SUM(E31:P31)</f>
        <v>0</v>
      </c>
      <c r="R31" s="25"/>
    </row>
    <row r="32" spans="1:18" ht="31.8" thickBot="1" x14ac:dyDescent="0.35">
      <c r="A32" s="16" t="s">
        <v>160</v>
      </c>
      <c r="B32" s="18" t="s">
        <v>162</v>
      </c>
      <c r="C32" s="24" t="s">
        <v>79</v>
      </c>
      <c r="D32" s="16" t="s">
        <v>124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>SUM(E32:P32)</f>
        <v>0</v>
      </c>
      <c r="R32" s="25"/>
    </row>
    <row r="33" spans="1:18" ht="16.2" thickBot="1" x14ac:dyDescent="0.35">
      <c r="A33" s="16" t="s">
        <v>161</v>
      </c>
      <c r="B33" s="18" t="s">
        <v>162</v>
      </c>
      <c r="C33" s="24" t="s">
        <v>62</v>
      </c>
      <c r="D33" s="16" t="s">
        <v>163</v>
      </c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>SUM(E33:P33)</f>
        <v>1</v>
      </c>
      <c r="R33" s="25" t="s">
        <v>137</v>
      </c>
    </row>
    <row r="34" spans="1:18" ht="47.4" thickBot="1" x14ac:dyDescent="0.35">
      <c r="A34" s="16" t="s">
        <v>164</v>
      </c>
      <c r="B34" s="18">
        <v>44652</v>
      </c>
      <c r="C34" s="24" t="s">
        <v>63</v>
      </c>
      <c r="D34" s="16" t="s">
        <v>165</v>
      </c>
      <c r="E34" s="15"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>SUM(E34:P34)</f>
        <v>1</v>
      </c>
      <c r="R34" s="25"/>
    </row>
    <row r="35" spans="1:18" ht="31.8" thickBot="1" x14ac:dyDescent="0.35">
      <c r="A35" s="16" t="s">
        <v>168</v>
      </c>
      <c r="B35" s="18" t="s">
        <v>120</v>
      </c>
      <c r="C35" s="24" t="s">
        <v>52</v>
      </c>
      <c r="D35" s="16" t="s">
        <v>169</v>
      </c>
      <c r="E35" s="15">
        <v>2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>SUM(E35:P35)</f>
        <v>2</v>
      </c>
      <c r="R35" s="25"/>
    </row>
    <row r="36" spans="1:18" ht="31.8" thickBot="1" x14ac:dyDescent="0.35">
      <c r="A36" s="16" t="s">
        <v>170</v>
      </c>
      <c r="B36" s="18" t="s">
        <v>115</v>
      </c>
      <c r="C36" s="24" t="s">
        <v>30</v>
      </c>
      <c r="D36" s="16" t="s">
        <v>171</v>
      </c>
      <c r="E36" s="15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>SUM(E36:P36)</f>
        <v>1</v>
      </c>
      <c r="R36" s="25"/>
    </row>
    <row r="37" spans="1:18" ht="31.8" thickBot="1" x14ac:dyDescent="0.35">
      <c r="A37" s="16" t="s">
        <v>184</v>
      </c>
      <c r="B37" s="18" t="s">
        <v>162</v>
      </c>
      <c r="C37" s="24" t="s">
        <v>20</v>
      </c>
      <c r="D37" s="16" t="s">
        <v>185</v>
      </c>
      <c r="E37" s="15">
        <v>2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>SUM(E37:P37)</f>
        <v>2</v>
      </c>
      <c r="R37" s="25"/>
    </row>
    <row r="38" spans="1:18" ht="31.8" thickBot="1" x14ac:dyDescent="0.35">
      <c r="A38" s="16" t="s">
        <v>172</v>
      </c>
      <c r="B38" s="18">
        <v>44922</v>
      </c>
      <c r="C38" s="24" t="s">
        <v>37</v>
      </c>
      <c r="D38" s="16" t="s">
        <v>173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>SUM(E38:P38)</f>
        <v>0</v>
      </c>
      <c r="R38" s="25" t="s">
        <v>137</v>
      </c>
    </row>
    <row r="39" spans="1:18" ht="16.2" thickBot="1" x14ac:dyDescent="0.35">
      <c r="A39" s="16" t="s">
        <v>193</v>
      </c>
      <c r="B39" s="18">
        <v>46224</v>
      </c>
      <c r="C39" s="24" t="s">
        <v>73</v>
      </c>
      <c r="D39" s="16" t="s">
        <v>132</v>
      </c>
      <c r="E39" s="15"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>SUM(E39:P39)</f>
        <v>1</v>
      </c>
      <c r="R39" s="25" t="s">
        <v>133</v>
      </c>
    </row>
    <row r="40" spans="1:18" ht="31.8" thickBot="1" x14ac:dyDescent="0.35">
      <c r="A40" s="16" t="s">
        <v>174</v>
      </c>
      <c r="B40" s="18" t="s">
        <v>120</v>
      </c>
      <c r="C40" s="24" t="s">
        <v>52</v>
      </c>
      <c r="D40" s="16" t="s">
        <v>175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>SUM(E40:P40)</f>
        <v>0</v>
      </c>
      <c r="R40" s="25"/>
    </row>
    <row r="41" spans="1:18" ht="16.2" thickBot="1" x14ac:dyDescent="0.35">
      <c r="A41" s="16" t="s">
        <v>176</v>
      </c>
      <c r="B41" s="18" t="s">
        <v>115</v>
      </c>
      <c r="C41" s="24" t="s">
        <v>76</v>
      </c>
      <c r="D41" s="16" t="s">
        <v>163</v>
      </c>
      <c r="E41" s="15">
        <v>1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>SUM(E41:P41)</f>
        <v>1</v>
      </c>
      <c r="R41" s="25"/>
    </row>
    <row r="42" spans="1:18" ht="31.8" thickBot="1" x14ac:dyDescent="0.35">
      <c r="A42" s="16" t="s">
        <v>177</v>
      </c>
      <c r="B42" s="18" t="s">
        <v>120</v>
      </c>
      <c r="C42" s="24" t="s">
        <v>73</v>
      </c>
      <c r="D42" s="16" t="s">
        <v>132</v>
      </c>
      <c r="E42" s="15">
        <v>2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>SUM(E42:P42)</f>
        <v>2</v>
      </c>
      <c r="R42" s="25" t="s">
        <v>178</v>
      </c>
    </row>
    <row r="43" spans="1:18" ht="31.8" thickBot="1" x14ac:dyDescent="0.35">
      <c r="A43" s="16" t="s">
        <v>186</v>
      </c>
      <c r="B43" s="18">
        <v>45945</v>
      </c>
      <c r="C43" s="24" t="s">
        <v>52</v>
      </c>
      <c r="D43" s="16" t="s">
        <v>175</v>
      </c>
      <c r="E43" s="15">
        <v>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>SUM(E43:P43)</f>
        <v>1</v>
      </c>
      <c r="R43" s="25"/>
    </row>
    <row r="44" spans="1:18" ht="16.2" thickBot="1" x14ac:dyDescent="0.35">
      <c r="A44" s="16" t="s">
        <v>179</v>
      </c>
      <c r="B44" s="18">
        <v>46161</v>
      </c>
      <c r="C44" s="24" t="s">
        <v>73</v>
      </c>
      <c r="D44" s="16" t="s">
        <v>132</v>
      </c>
      <c r="E44" s="15">
        <v>2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>SUM(E44:P44)</f>
        <v>2</v>
      </c>
      <c r="R44" s="25" t="s">
        <v>191</v>
      </c>
    </row>
    <row r="45" spans="1:18" ht="78.599999999999994" thickBot="1" x14ac:dyDescent="0.35">
      <c r="A45" s="16" t="s">
        <v>180</v>
      </c>
      <c r="B45" s="18">
        <v>43556</v>
      </c>
      <c r="C45" s="24" t="s">
        <v>34</v>
      </c>
      <c r="D45" s="16" t="s">
        <v>181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>SUM(E45:P45)</f>
        <v>0</v>
      </c>
      <c r="R45" s="25"/>
    </row>
    <row r="46" spans="1:18" ht="31.8" thickBot="1" x14ac:dyDescent="0.35">
      <c r="A46" s="16" t="s">
        <v>187</v>
      </c>
      <c r="B46" s="18">
        <v>45980</v>
      </c>
      <c r="C46" s="24" t="s">
        <v>37</v>
      </c>
      <c r="D46" s="16" t="s">
        <v>188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>SUM(E46:P46)</f>
        <v>0</v>
      </c>
      <c r="R46" s="25"/>
    </row>
    <row r="47" spans="1:18" ht="47.4" thickBot="1" x14ac:dyDescent="0.35">
      <c r="A47" s="16" t="s">
        <v>189</v>
      </c>
      <c r="B47" s="18">
        <v>46050</v>
      </c>
      <c r="C47" s="24" t="s">
        <v>20</v>
      </c>
      <c r="D47" s="16" t="s">
        <v>190</v>
      </c>
      <c r="E47" s="15">
        <v>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>SUM(E47:P47)</f>
        <v>1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>SUM(E48:P48)</f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>SUM(E49:P49)</f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>SUM(E50:P50)</f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>SUM(E51:P51)</f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>SUM(E52:P52)</f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>SUM(E53:P53)</f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>SUM(E54:P54)</f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>SUM(E55:P55)</f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>SUM(E56:P56)</f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>SUM(E57:P57)</f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>SUM(E58:P58)</f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>SUM(E59:P59)</f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>SUM(E60:P60)</f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>SUM(E61:P61)</f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>SUM(E62:P62)</f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>SUM(E63:P63)</f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>SUM(E64:P64)</f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>SUM(E65:P65)</f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>SUM(E66:P66)</f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>SUM(E67:P67)</f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>SUM(E69:P69)</f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>SUM(E70:P70)</f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>SUM(E71:P71)</f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>SUM(E72:P72)</f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>SUM(E73:P73)</f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>SUM(E74:P74)</f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>SUM(E75:P75)</f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>SUM(E76:P76)</f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>SUM(E77:P77)</f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>SUM(E78:P78)</f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>SUM(E79:P79)</f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>SUM(E80:P80)</f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>SUM(E81:P81)</f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>SUM(E82:P82)</f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>SUM(E83:P83)</f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>SUM(E84:P84)</f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>SUM(E85:P85)</f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>SUM(E86:P86)</f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>SUM(E87:P87)</f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>SUM(E88:P88)</f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>SUM(E89:P89)</f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>SUM(E90:P90)</f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>SUM(E91:P91)</f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>SUM(E92:P92)</f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>SUM(E93:P93)</f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>SUM(E94:P94)</f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>SUM(E95:P95)</f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>SUM(E96:P96)</f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>SUM(E97:P97)</f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>SUM(E98:P98)</f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>SUM(E99:P99)</f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>SUM(E100:P100)</f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>SUM(E101:P101)</f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>SUM(E102:P102)</f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>SUM(E103:P103)</f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>SUM(E104:P104)</f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>SUM(E105:P105)</f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>SUM(E106:P106)</f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>SUM(E107:P107)</f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>SUM(E108:P108)</f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>SUM(E109:P109)</f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>SUM(E110:P110)</f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>SUM(E111:P111)</f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>SUM(E112:P112)</f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>SUM(E113:P113)</f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>SUM(E114:P114)</f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>SUM(E115:P115)</f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>SUM(E116:P116)</f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>SUM(E117:P117)</f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>SUM(E118:P118)</f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>SUM(E119:P119)</f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>SUM(E120:P120)</f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>SUM(E121:P121)</f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>SUM(E122:P122)</f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>SUM(E123:P123)</f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>SUM(E124:P124)</f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>SUM(E125:P125)</f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>SUM(E126:P126)</f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>SUM(E127:P127)</f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>SUM(E128:P128)</f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>SUM(E129:P129)</f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>SUM(E130:P130)</f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>SUM(E131:P131)</f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>SUM(E133:P133)</f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>SUM(E134:P134)</f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>SUM(E135:P135)</f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>SUM(E136:P136)</f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>SUM(E137:P137)</f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>SUM(E138:P138)</f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>SUM(E139:P139)</f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>SUM(E140:P140)</f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>SUM(E141:P141)</f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>SUM(E142:P142)</f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>SUM(E143:P143)</f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>SUM(E144:P144)</f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>SUM(E145:P145)</f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>SUM(E146:P146)</f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>SUM(E147:P147)</f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>SUM(E148:P148)</f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>SUM(E149:P149)</f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>SUM(E150:P150)</f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>SUM(E151:P151)</f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>SUM(E152:P152)</f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>SUM(E153:P153)</f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>SUM(E154:P154)</f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>SUM(E155:P155)</f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>SUM(E156:P156)</f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>SUM(E157:P157)</f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>SUM(E158:P158)</f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>SUM(E159:P159)</f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>SUM(E160:P160)</f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>SUM(E161:P161)</f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>SUM(E162:P162)</f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>SUM(E163:P163)</f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>SUM(E164:P164)</f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>SUM(E165:P165)</f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>SUM(E166:P166)</f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>SUM(E167:P167)</f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>SUM(E168:P168)</f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>SUM(E169:P169)</f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>SUM(E170:P170)</f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>SUM(E171:P171)</f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>SUM(E172:P172)</f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>SUM(E173:P173)</f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>SUM(E174:P174)</f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>SUM(E175:P175)</f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>SUM(E176:P176)</f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>SUM(E177:P177)</f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>SUM(E178:P178)</f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>SUM(E179:P179)</f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>SUM(E180:P180)</f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>SUM(E181:P181)</f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>SUM(E182:P182)</f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>SUM(E183:P183)</f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>SUM(E184:P184)</f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>SUM(E185:P185)</f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>SUM(E186:P186)</f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>SUM(E187:P187)</f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>SUM(E188:P188)</f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>SUM(E189:P189)</f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>SUM(E190:P190)</f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>SUM(E191:P191)</f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>SUM(E192:P192)</f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>SUM(E193:P193)</f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>SUM(E194:P194)</f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>SUM(E195:P195)</f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>SUM(E197:P197)</f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>SUM(E198:P198)</f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>SUM(E199:P199)</f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>SUM(E200:P200)</f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>SUM(E201:P201)</f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>SUM(E202:P202)</f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>SUM(E203:P203)</f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>SUM(E204:P204)</f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>SUM(E205:P205)</f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>SUM(E206:P206)</f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>SUM(E207:P207)</f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>SUM(E208:P208)</f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>SUM(E209:P209)</f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>SUM(E210:P210)</f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>SUM(E211:P211)</f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>SUM(E212:P212)</f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>SUM(E213:P213)</f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>SUM(E214:P214)</f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>SUM(E215:P215)</f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>SUM(E216:P216)</f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>SUM(E217:P217)</f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>SUM(E218:P218)</f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>SUM(E219:P219)</f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>SUM(E220:P220)</f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>SUM(E221:P221)</f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>SUM(E222:P222)</f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>SUM(E223:P223)</f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>SUM(E224:P224)</f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>SUM(E225:P225)</f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>SUM(E226:P226)</f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>SUM(E227:P227)</f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>SUM(E228:P228)</f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>SUM(E229:P229)</f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>SUM(E230:P230)</f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>SUM(E231:P231)</f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>SUM(E232:P232)</f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>SUM(E233:P233)</f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>SUM(E234:P234)</f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>SUM(E235:P235)</f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>SUM(E236:P236)</f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>SUM(E237:P237)</f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>SUM(E238:P238)</f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>SUM(E239:P239)</f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>SUM(E240:P240)</f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>SUM(E241:P241)</f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>SUM(E242:P242)</f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>SUM(E243:P243)</f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>SUM(E244:P244)</f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>SUM(E245:P245)</f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>SUM(E246:P246)</f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>SUM(E247:P247)</f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>SUM(E248:P248)</f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>SUM(E249:P249)</f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>SUM(E250:P250)</f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>SUM(E251:P251)</f>
        <v>0</v>
      </c>
      <c r="R251" s="16"/>
    </row>
  </sheetData>
  <sheetProtection algorithmName="SHA-512" hashValue="rWFeRgON/5UuHGRMEr78VXZi9ojDSI1pcSpng7nikHA89FIM2c6NN3EDDCWDIXAuMNB4IQXgmdQcgDvxOiJKzw==" saltValue="/txkhmnKebbbs1CBTfqc2g==" spinCount="100000" sheet="1" objects="1" scenarios="1"/>
  <sortState xmlns:xlrd2="http://schemas.microsoft.com/office/spreadsheetml/2017/richdata2" ref="A2:R251">
    <sortCondition ref="A1:A251"/>
  </sortState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1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2</v>
      </c>
    </row>
    <row r="9" spans="1:11" ht="47.25" customHeight="1" x14ac:dyDescent="0.3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1</v>
      </c>
    </row>
    <row r="13" spans="1:11" ht="39.9" customHeight="1" x14ac:dyDescent="0.3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" customHeight="1" x14ac:dyDescent="0.3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2</v>
      </c>
    </row>
    <row r="15" spans="1:11" ht="39.9" customHeight="1" x14ac:dyDescent="0.3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" customHeight="1" x14ac:dyDescent="0.3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" customHeight="1" x14ac:dyDescent="0.3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66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1</v>
      </c>
    </row>
    <row r="20" spans="1:11" x14ac:dyDescent="0.3">
      <c r="J20" s="12" t="s">
        <v>34</v>
      </c>
      <c r="K20">
        <f>COUNTIF('2. ROSC Active'!C2:C251,J20)</f>
        <v>2</v>
      </c>
    </row>
    <row r="21" spans="1:11" x14ac:dyDescent="0.3">
      <c r="J21" s="12" t="s">
        <v>39</v>
      </c>
      <c r="K21">
        <f>COUNTIF('2. ROSC Active'!C2:C251,J21)</f>
        <v>0</v>
      </c>
    </row>
    <row r="22" spans="1:11" x14ac:dyDescent="0.3">
      <c r="J22" s="12" t="s">
        <v>33</v>
      </c>
      <c r="K22">
        <f>COUNTIF('2. ROSC Active'!C2:C251,J22)</f>
        <v>0</v>
      </c>
    </row>
    <row r="23" spans="1:11" x14ac:dyDescent="0.3">
      <c r="J23" s="12" t="s">
        <v>58</v>
      </c>
      <c r="K23">
        <f>COUNTIF('2. ROSC Active'!C2:C251,J23)</f>
        <v>0</v>
      </c>
    </row>
    <row r="24" spans="1:11" x14ac:dyDescent="0.3">
      <c r="J24" s="12" t="s">
        <v>43</v>
      </c>
      <c r="K24">
        <f>COUNTIF('2. ROSC Active'!C2:C251,J24)</f>
        <v>0</v>
      </c>
    </row>
    <row r="25" spans="1:11" x14ac:dyDescent="0.3">
      <c r="J25" s="12" t="s">
        <v>60</v>
      </c>
      <c r="K25">
        <f>COUNTIF('2. ROSC Active'!C2:C251,J25)</f>
        <v>0</v>
      </c>
    </row>
    <row r="26" spans="1:11" x14ac:dyDescent="0.3">
      <c r="J26" s="12" t="s">
        <v>45</v>
      </c>
      <c r="K26">
        <f>COUNTIF('2. ROSC Active'!C2:C251,J26)</f>
        <v>3</v>
      </c>
    </row>
    <row r="27" spans="1:11" x14ac:dyDescent="0.3">
      <c r="J27" s="12" t="s">
        <v>44</v>
      </c>
      <c r="K27">
        <f>COUNTIF('2. ROSC Active'!C2:C251,J27)</f>
        <v>0</v>
      </c>
    </row>
    <row r="28" spans="1:11" x14ac:dyDescent="0.3">
      <c r="J28" s="12" t="s">
        <v>41</v>
      </c>
      <c r="K28">
        <f>COUNTIF('2. ROSC Active'!C2:C251,J28)</f>
        <v>0</v>
      </c>
    </row>
    <row r="29" spans="1:11" x14ac:dyDescent="0.3">
      <c r="J29" s="12" t="s">
        <v>37</v>
      </c>
      <c r="K29">
        <f>COUNTIF('2. ROSC Active'!C2:C251,J29)</f>
        <v>2</v>
      </c>
    </row>
    <row r="30" spans="1:11" x14ac:dyDescent="0.3">
      <c r="J30" s="12" t="s">
        <v>38</v>
      </c>
      <c r="K30">
        <f>COUNTIF('2. ROSC Active'!C2:C251,J30)</f>
        <v>0</v>
      </c>
    </row>
    <row r="31" spans="1:11" x14ac:dyDescent="0.3">
      <c r="J31" s="12" t="s">
        <v>36</v>
      </c>
      <c r="K31">
        <f>COUNTIF('2. ROSC Active'!C2:C251,J31)</f>
        <v>0</v>
      </c>
    </row>
    <row r="32" spans="1:11" x14ac:dyDescent="0.3">
      <c r="J32" s="12" t="s">
        <v>59</v>
      </c>
      <c r="K32">
        <f>COUNTIF('2. ROSC Active'!C2:C251,J32)</f>
        <v>0</v>
      </c>
    </row>
    <row r="33" spans="10:11" x14ac:dyDescent="0.3">
      <c r="J33" s="12" t="s">
        <v>81</v>
      </c>
      <c r="K33">
        <f>COUNTIF('2. ROSC Active'!C2:C251,J33)</f>
        <v>0</v>
      </c>
    </row>
    <row r="34" spans="10:11" x14ac:dyDescent="0.3">
      <c r="J34" s="12" t="s">
        <v>74</v>
      </c>
      <c r="K34">
        <f>COUNTIF('2. ROSC Active'!C2:C251,J34)</f>
        <v>0</v>
      </c>
    </row>
    <row r="35" spans="10:11" x14ac:dyDescent="0.3">
      <c r="J35" s="12" t="s">
        <v>75</v>
      </c>
      <c r="K35">
        <f>COUNTIF('2. ROSC Active'!C2:C251,J35)</f>
        <v>0</v>
      </c>
    </row>
    <row r="36" spans="10:11" x14ac:dyDescent="0.3">
      <c r="J36" s="12" t="s">
        <v>73</v>
      </c>
      <c r="K36">
        <f>COUNTIF('2. ROSC Active'!C2:C251,J36)</f>
        <v>9</v>
      </c>
    </row>
    <row r="37" spans="10:11" x14ac:dyDescent="0.3">
      <c r="J37" s="12" t="s">
        <v>65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0</v>
      </c>
    </row>
    <row r="39" spans="10:11" x14ac:dyDescent="0.3">
      <c r="J39" s="12" t="s">
        <v>20</v>
      </c>
      <c r="K39">
        <f>COUNTIF('2. ROSC Active'!C2:C251,J39)</f>
        <v>5</v>
      </c>
    </row>
    <row r="40" spans="10:11" x14ac:dyDescent="0.3">
      <c r="J40" s="12" t="s">
        <v>18</v>
      </c>
      <c r="K40">
        <f>COUNTIF('2. ROSC Active'!C2:C251,J40)</f>
        <v>1</v>
      </c>
    </row>
    <row r="41" spans="10:11" x14ac:dyDescent="0.3">
      <c r="J41" s="12" t="s">
        <v>71</v>
      </c>
      <c r="K41">
        <f>COUNTIF('2. ROSC Active'!C2:C251,J41)</f>
        <v>1</v>
      </c>
    </row>
    <row r="42" spans="10:11" x14ac:dyDescent="0.3">
      <c r="J42" s="12" t="s">
        <v>83</v>
      </c>
      <c r="K42">
        <f>COUNTIF('2. ROSC Active'!C2:C251,J42)</f>
        <v>1</v>
      </c>
    </row>
    <row r="43" spans="10:11" x14ac:dyDescent="0.3">
      <c r="J43" s="12" t="s">
        <v>80</v>
      </c>
      <c r="K43">
        <f>COUNTIF('2. ROSC Active'!C2:C251,J43)</f>
        <v>3</v>
      </c>
    </row>
    <row r="44" spans="10:11" x14ac:dyDescent="0.3">
      <c r="J44" s="12" t="s">
        <v>70</v>
      </c>
      <c r="K44">
        <f>COUNTIF('2. ROSC Active'!C2:C251,J44)</f>
        <v>0</v>
      </c>
    </row>
    <row r="45" spans="10:11" x14ac:dyDescent="0.3">
      <c r="J45" s="12" t="s">
        <v>79</v>
      </c>
      <c r="K45">
        <f>COUNTIF('2. ROSC Active'!C2:C251,J45)</f>
        <v>3</v>
      </c>
    </row>
    <row r="46" spans="10:11" x14ac:dyDescent="0.3">
      <c r="J46" s="12" t="s">
        <v>57</v>
      </c>
      <c r="K46">
        <f>COUNTIF('2. ROSC Active'!C2:C251,J46)</f>
        <v>1</v>
      </c>
    </row>
    <row r="47" spans="10:11" x14ac:dyDescent="0.3">
      <c r="J47" s="12" t="s">
        <v>31</v>
      </c>
      <c r="K47">
        <f>COUNTIF('2. ROSC Active'!C2:C251,J47)</f>
        <v>0</v>
      </c>
    </row>
    <row r="48" spans="10:11" x14ac:dyDescent="0.3">
      <c r="J48" s="12" t="s">
        <v>30</v>
      </c>
      <c r="K48">
        <f>COUNTIF('2. ROSC Active'!C2:C251,J48)</f>
        <v>1</v>
      </c>
    </row>
    <row r="49" spans="10:11" x14ac:dyDescent="0.3">
      <c r="J49" s="12" t="s">
        <v>40</v>
      </c>
      <c r="K49">
        <f>COUNTIF('2. ROSC Active'!C2:C251,J49)</f>
        <v>0</v>
      </c>
    </row>
    <row r="50" spans="10:11" x14ac:dyDescent="0.3">
      <c r="J50" s="12" t="s">
        <v>47</v>
      </c>
      <c r="K50">
        <f>COUNTIF('2. ROSC Active'!C2:C251,J50)</f>
        <v>0</v>
      </c>
    </row>
    <row r="51" spans="10:11" x14ac:dyDescent="0.3">
      <c r="J51" s="12" t="s">
        <v>62</v>
      </c>
      <c r="K51">
        <f>COUNTIF('2. ROSC Active'!C2:C251,J51)</f>
        <v>1</v>
      </c>
    </row>
    <row r="52" spans="10:11" x14ac:dyDescent="0.3">
      <c r="J52" s="12" t="s">
        <v>52</v>
      </c>
      <c r="K52">
        <f>COUNTIF('2. ROSC Active'!C2:C251,J52)</f>
        <v>5</v>
      </c>
    </row>
    <row r="53" spans="10:11" x14ac:dyDescent="0.3">
      <c r="J53" s="12" t="s">
        <v>64</v>
      </c>
      <c r="K53">
        <f>COUNTIF('2. ROSC Active'!C2:C251,J53)</f>
        <v>0</v>
      </c>
    </row>
    <row r="55" spans="10:11" x14ac:dyDescent="0.3">
      <c r="J55" s="12" t="s">
        <v>87</v>
      </c>
      <c r="K55">
        <f>SUM(K2:K53)</f>
        <v>46</v>
      </c>
    </row>
    <row r="56" spans="10:11" x14ac:dyDescent="0.3">
      <c r="J56" s="12" t="s">
        <v>86</v>
      </c>
      <c r="K56">
        <f>COUNTIF(K2:K53, "&gt;0")</f>
        <v>20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09C1A1D-F9F3-4475-85DB-4D00B9AC64B9}"/>
</file>

<file path=customXml/itemProps2.xml><?xml version="1.0" encoding="utf-8"?>
<ds:datastoreItem xmlns:ds="http://schemas.openxmlformats.org/officeDocument/2006/customXml" ds:itemID="{7724ABF6-6163-4675-94F3-242A79FFA9FC}"/>
</file>

<file path=customXml/itemProps3.xml><?xml version="1.0" encoding="utf-8"?>
<ds:datastoreItem xmlns:ds="http://schemas.openxmlformats.org/officeDocument/2006/customXml" ds:itemID="{5854E466-F397-454E-B643-A47357FA59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Gonzalez, Johanna</cp:lastModifiedBy>
  <cp:lastPrinted>2022-06-10T23:39:20Z</cp:lastPrinted>
  <dcterms:created xsi:type="dcterms:W3CDTF">2022-05-19T17:55:56Z</dcterms:created>
  <dcterms:modified xsi:type="dcterms:W3CDTF">2026-07-28T15:33:56Z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