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enwhite/Desktop/"/>
    </mc:Choice>
  </mc:AlternateContent>
  <xr:revisionPtr revIDLastSave="0" documentId="8_{CDAD5D0E-760F-7746-876F-1483F21E2220}" xr6:coauthVersionLast="47" xr6:coauthVersionMax="47" xr10:uidLastSave="{00000000-0000-0000-0000-000000000000}"/>
  <bookViews>
    <workbookView xWindow="0" yWindow="500" windowWidth="44800" windowHeight="2366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<sst xmlns="http://schemas.openxmlformats.org/spreadsheetml/2006/main" count="416" uniqueCount="266">
  <si>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</si>
  <si>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</si>
  <si>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</si>
  <si>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</si>
  <si>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</si>
  <si>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</si>
  <si>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</si>
  <si>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</si>
  <si>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</si>
  <si>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</si>
  <si>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</si>
  <si>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</si>
  <si>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</si>
  <si>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</si>
  <si>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'24</t>
  </si>
  <si>
    <t>Aug. '24</t>
  </si>
  <si>
    <t>Sep. '24</t>
  </si>
  <si>
    <t>Oct. '24</t>
  </si>
  <si>
    <t>Nov. '24</t>
  </si>
  <si>
    <t>Dec. '24</t>
  </si>
  <si>
    <t>Jan. '25</t>
  </si>
  <si>
    <t>Feb. '25</t>
  </si>
  <si>
    <t>Mar. '25</t>
  </si>
  <si>
    <t>Apr. '25</t>
  </si>
  <si>
    <t>May '25</t>
  </si>
  <si>
    <t>June '25</t>
  </si>
  <si>
    <t># of Meetings Attended in FY25</t>
  </si>
  <si>
    <t>Additional Information</t>
  </si>
  <si>
    <t xml:space="preserve">Rev. Dr. Karen White	</t>
  </si>
  <si>
    <t>Treatment: Local Provider</t>
  </si>
  <si>
    <t>TEECH - Substance Use/Mental Health/RSS/RCO/ROSC - CEO - (Family and Friend of PLE).</t>
  </si>
  <si>
    <t>FSSRI ROSC lead agency CEO.</t>
  </si>
  <si>
    <t>Clarity Clinic</t>
  </si>
  <si>
    <t>Family: Mental Health</t>
  </si>
  <si>
    <t>Clarity Clinic - Famiy Counseling/Therapy</t>
  </si>
  <si>
    <t xml:space="preserve">Active in the Community, while providing services and building colloborations. Also, supportive and engaging with the FSSRI Council. </t>
  </si>
  <si>
    <t>Floyd Ward</t>
  </si>
  <si>
    <t>Faith-based: Ministerial Alliance</t>
  </si>
  <si>
    <t>Second Mt. Vernon Church - Decon (Family and Friend of PLE)</t>
  </si>
  <si>
    <t xml:space="preserve">Supportive of the FSSRI Council while promoting recovery support services throughout the religious sectors. </t>
  </si>
  <si>
    <t>Lashonda Gales</t>
  </si>
  <si>
    <t>Business:  Local Business</t>
  </si>
  <si>
    <t>Itzy bitty baby day care/Appearances Beauty Bar (Famiy and Friend of PLE)</t>
  </si>
  <si>
    <t>Rev. Elena Callaway</t>
  </si>
  <si>
    <t>Faith-based: Local Pastor</t>
  </si>
  <si>
    <t>TREAD - Comm/Youth and returining Citizens. Established expundgement on FFS in Roseland area.</t>
  </si>
  <si>
    <t>Supportive of the FSSRI Council while bridging gaps with youths and returing citizens through colloboration and advocacy.</t>
  </si>
  <si>
    <t>Deshara Shells</t>
  </si>
  <si>
    <t>TEECH Staff - Substance Misuse, RCO, RSS, ROSC</t>
  </si>
  <si>
    <t>FSSRI ROSC lead agency Program Director</t>
  </si>
  <si>
    <t>Gregory Cox (PLE)</t>
  </si>
  <si>
    <t>Education: Other</t>
  </si>
  <si>
    <t>Cox Consulting, Mentorship and Fatherhood/DCFS Coordinator</t>
  </si>
  <si>
    <t xml:space="preserve">Supportive of the FSSRI Council while building colloborations to address the importance of mentorship and fatherhood. </t>
  </si>
  <si>
    <t>Lashaun Rickman</t>
  </si>
  <si>
    <t>Recovery Supports: Housing</t>
  </si>
  <si>
    <t>Brighter Behavior Choices/Recovery Café/RSS Services</t>
  </si>
  <si>
    <t>Supportive of the FSSRI Council while bridging gaps and promoting colloboration on the FSS.</t>
  </si>
  <si>
    <t xml:space="preserve">Carmen Miekens (PLE) </t>
  </si>
  <si>
    <t xml:space="preserve">Transitional Recovery - RSS/Training Program </t>
  </si>
  <si>
    <t>Supportive of the FSSRI Council while seeking colloborations with MAR and other harm reduction programs</t>
  </si>
  <si>
    <t>Ariq Cabbler</t>
  </si>
  <si>
    <t>Healthcare: Other</t>
  </si>
  <si>
    <t>Alliance Care 360 - LGBTQ - HIV Prevention Comm. Center</t>
  </si>
  <si>
    <t>Supportive of the FSSRi Council while bridging gaps the gap between LGBTQ+ and Recovery.</t>
  </si>
  <si>
    <t>Bakahia Madison</t>
  </si>
  <si>
    <t>Education: Local University</t>
  </si>
  <si>
    <t xml:space="preserve">Supportive of the FSSRI Council while promoting ROSC in the educational sectors. </t>
  </si>
  <si>
    <t>Mark Mitchell (PLE)</t>
  </si>
  <si>
    <t>Government: Re-entry programs</t>
  </si>
  <si>
    <t>TEAM Work Englewood - Job Trainng and Employment for returning citizens</t>
  </si>
  <si>
    <t xml:space="preserve">Supportive of the FSSRI Council while advocating for those in recovery and returning citizens for fair employment. </t>
  </si>
  <si>
    <t>Pam Frazier (PLE)</t>
  </si>
  <si>
    <t>N' The Spirit Women's Recovery Home and RSS Services</t>
  </si>
  <si>
    <t xml:space="preserve">Supportive of the FSSRI Council will advocating to provide more women recovery housing. </t>
  </si>
  <si>
    <t>Anthony Dillard (PLE)</t>
  </si>
  <si>
    <t xml:space="preserve">Supportive of the FSSRI Council while advocating the importance of colloborations within the communities to support those in recovery. </t>
  </si>
  <si>
    <t>William Kates (PLE)</t>
  </si>
  <si>
    <t>Recovery Supports: Other</t>
  </si>
  <si>
    <t xml:space="preserve">Supportive of the FSSRI Council while bridging the gap with commercial business to employee those in recovery and returning citizens. </t>
  </si>
  <si>
    <t>Rev. Dr. Lawrence Cameron</t>
  </si>
  <si>
    <t>Bethany Union Church/1st Certified Congregation on Far South Side of Chicago</t>
  </si>
  <si>
    <t xml:space="preserve">Supportive of the FSSRI Council while bridging the gaps in the religious sector in the areas of recovery and mental health. </t>
  </si>
  <si>
    <t>Chuck Didda</t>
  </si>
  <si>
    <t>Bethany Union Church (Famiy and Friends of PLE)</t>
  </si>
  <si>
    <t>Supportive of the FSSRI Coucil while bridging the gaps in the religious sector in the areas of recovery and metnal health</t>
  </si>
  <si>
    <t>Terry Peterson</t>
  </si>
  <si>
    <t>Family: Substance Use</t>
  </si>
  <si>
    <t xml:space="preserve">Supportive of the FSSRI Council while advocating for community involvement in the recovery congregation. </t>
  </si>
  <si>
    <t>Alderman Derrick Curtis/Staff</t>
  </si>
  <si>
    <t>Government: Local Official</t>
  </si>
  <si>
    <t>Alderman 18th Ward</t>
  </si>
  <si>
    <t xml:space="preserve">Supportive of the FSSRI Council will buidign colloborations within commuities. </t>
  </si>
  <si>
    <t>Illinois Dept of Corrections</t>
  </si>
  <si>
    <t>Law Enforcement: Other</t>
  </si>
  <si>
    <t>Adult Legal Systems</t>
  </si>
  <si>
    <t>Supportive of the FSSRI Council while advocating for fair treatment for returing citizens.</t>
  </si>
  <si>
    <t>Jerry Davis (PLE)</t>
  </si>
  <si>
    <t>Youth-Serving: Local Prevention Providers</t>
  </si>
  <si>
    <t>Gro Community Center- Substance Use/Mental health/Trauma provider and Housing</t>
  </si>
  <si>
    <t xml:space="preserve">Supportive of the FSSRI Council while advocating for Youths through promotion of continued education and commuity projects </t>
  </si>
  <si>
    <t>TASC</t>
  </si>
  <si>
    <t>Adult/Youth Legal Systems</t>
  </si>
  <si>
    <t>Supportive of the FSSRI Council while advocating for saftety in the communites for adults and youths.</t>
  </si>
  <si>
    <t>Gateway Foundation</t>
  </si>
  <si>
    <t>Treatment / Housing, MAR Programs</t>
  </si>
  <si>
    <t>Jamia Pickett</t>
  </si>
  <si>
    <t xml:space="preserve">Continues to build colloborations, and seek services for those in active addiction, recovery, family and friends. </t>
  </si>
  <si>
    <t>Frederick Buford (PLE)</t>
  </si>
  <si>
    <t>FSSRI ROSC Coordinator</t>
  </si>
  <si>
    <t>Eddie Sanchez</t>
  </si>
  <si>
    <t>Healthcare: Hospital</t>
  </si>
  <si>
    <t>Roseland Hospital - Substance Use/MAR Mental Health</t>
  </si>
  <si>
    <t>Supportive of the FSSRI Council while promoting harm reduction outreach programs</t>
  </si>
  <si>
    <t>Warren Avery</t>
  </si>
  <si>
    <t>Law Enforcement: Local Police</t>
  </si>
  <si>
    <t xml:space="preserve">Retired Chief of Police </t>
  </si>
  <si>
    <t>Supportive of the FSSRI Council while bridging the gap wth law enforcemnt and the community.</t>
  </si>
  <si>
    <t>Robert Bufford (PLE)</t>
  </si>
  <si>
    <t>Michael Carter (PLE)</t>
  </si>
  <si>
    <t>FSSRI ROSC PLE</t>
  </si>
  <si>
    <t>Cook County Jail</t>
  </si>
  <si>
    <t>Judicial: Probation</t>
  </si>
  <si>
    <t>26 California Electronic Monitoring Inmate Servicing</t>
  </si>
  <si>
    <t>Supportive of the FSSRI Council while promoting services over incarceration</t>
  </si>
  <si>
    <t>Restorative Justice System</t>
  </si>
  <si>
    <t>Judicial: Other</t>
  </si>
  <si>
    <t>Youth Second Chance Program</t>
  </si>
  <si>
    <t>Florence Mason (PLE)</t>
  </si>
  <si>
    <t>Service Providers: Harm Reduction</t>
  </si>
  <si>
    <t>Southside Opioid TASK Force</t>
  </si>
  <si>
    <t>Southside Opioid Task Force</t>
  </si>
  <si>
    <t>New Hope</t>
  </si>
  <si>
    <t>Healthcare: MAR Prescriber</t>
  </si>
  <si>
    <t>MAR Dosing Program</t>
  </si>
  <si>
    <t>Harm Reducation and medication distributor.</t>
  </si>
  <si>
    <t>Darren Durnham (PLE)</t>
  </si>
  <si>
    <t>Treatment:  Other</t>
  </si>
  <si>
    <t>Trilogy - Substance Misuse and Mental Health Provider</t>
  </si>
  <si>
    <t>Supportive of the FSSRI Council while attempting to build additional collobrations between mental health and substane misuse throughout the south side of Chicago.</t>
  </si>
  <si>
    <t>Rev. Kevin McDonald</t>
  </si>
  <si>
    <t>Second Mt Vernon Church - 2nd Certified Recovery Congregation on the Far Southside of Chicago</t>
  </si>
  <si>
    <t>Supportive of the FSSRI Council while acknowledging the need for education and support in the areas of substance misuse and mental health</t>
  </si>
  <si>
    <t>Rev. Bobby Lewis</t>
  </si>
  <si>
    <t>Joy Life Center Congregation/ Family Member of overdose person</t>
  </si>
  <si>
    <t>Supportive of the FSSRI Council while spreading the word throughout the religious sectors of the need to implement recovery and mental health as resources throughout the churches</t>
  </si>
  <si>
    <t>Christian Community Health</t>
  </si>
  <si>
    <t>Medical/Mental Facility</t>
  </si>
  <si>
    <t>Supportive of the FSSRI Council while colloborating with organizations to come in-house to provide services.</t>
  </si>
  <si>
    <t>UAW</t>
  </si>
  <si>
    <t>Ford/Dakotta Union</t>
  </si>
  <si>
    <t xml:space="preserve">Supportive of the FSSRI Council while employing those in recovery and returning citizens at fair wage with benefits. </t>
  </si>
  <si>
    <t>Pacific Garden Mission</t>
  </si>
  <si>
    <t>Service Providers: Programs for Unhoused Individuals</t>
  </si>
  <si>
    <t>Housing program for men and women</t>
  </si>
  <si>
    <t>Supportive of the FSSRI Council while providing temporary shelter to the community.</t>
  </si>
  <si>
    <t>Target Area</t>
  </si>
  <si>
    <t>Probation/Parole</t>
  </si>
  <si>
    <t>Supportive of the FSSRI Council while providing men recovery housing on the Far Southside.</t>
  </si>
  <si>
    <t>Burbank Oxford House</t>
  </si>
  <si>
    <t>Recovery Housing for Men</t>
  </si>
  <si>
    <t xml:space="preserve">Supportive of the FSSRI Council while providing men recovery housing on the Far Southside. </t>
  </si>
  <si>
    <t>Recovery Bound</t>
  </si>
  <si>
    <t xml:space="preserve">Supportive of the FSSRI Council while provding services inside of the juvenile system and mentorship for youths. </t>
  </si>
  <si>
    <t>Valerie Goodloe</t>
  </si>
  <si>
    <t>Youth-Serving: Other</t>
  </si>
  <si>
    <t xml:space="preserve">Judicial Court Advocate and Edcuator for youths. </t>
  </si>
  <si>
    <t>State Bank of India</t>
  </si>
  <si>
    <t>Financial Literacy Program</t>
  </si>
  <si>
    <t>Supportive of the FSSRI Council while bridging the banking system and community with eduatoinal knowledge on financial literacy.</t>
  </si>
  <si>
    <t>Cristina Banda</t>
  </si>
  <si>
    <t>Service Providers: Other</t>
  </si>
  <si>
    <t>Hour House - Illinois Family Resource Center</t>
  </si>
  <si>
    <t xml:space="preserve">Joined ROSC for collobration and to assist wth providing resources. </t>
  </si>
  <si>
    <t>Habilitative Systems Inc</t>
  </si>
  <si>
    <t>HAS provides all levels of care</t>
  </si>
  <si>
    <t>Summer Anderson</t>
  </si>
  <si>
    <t xml:space="preserve">Land of Frost food packing organization. Employment opportunites for our participants. </t>
  </si>
  <si>
    <t xml:space="preserve">Joined ROSC for colloboration and providing employnent for those in recovery and returning citizens. </t>
  </si>
  <si>
    <t>Bryn Mawr Church</t>
  </si>
  <si>
    <t xml:space="preserve">Religious sector who will be participating in becoming a recovry certified community church. </t>
  </si>
  <si>
    <t>316 Magazine</t>
  </si>
  <si>
    <t>Media: All</t>
  </si>
  <si>
    <t>Magazine/News Radio</t>
  </si>
  <si>
    <t xml:space="preserve">Joined ROSC as a result hearing about the certification of churches. Informed they wanted to colloborate to assist with getting churches more involved with ROSC. </t>
  </si>
  <si>
    <t>HUD Housing</t>
  </si>
  <si>
    <t>Affordable Housing</t>
  </si>
  <si>
    <t>Joined ROSC to assit with housing for those in recovery and returning citizens.</t>
  </si>
  <si>
    <t>Southside Cntr of Hope</t>
  </si>
  <si>
    <t>11/1/20/24</t>
  </si>
  <si>
    <t>Southside AKA St Martin Depores - Women Substance Use program/Housing</t>
  </si>
  <si>
    <t xml:space="preserve">Joined ROSC to colloborate on outreach and provide HIV/STI for those in active addiction, recovery and returning citizens. </t>
  </si>
  <si>
    <t>Dr. Latasha Shells (Principle)</t>
  </si>
  <si>
    <t>CVS High School</t>
  </si>
  <si>
    <t xml:space="preserve">Joined ROSC to bring in trainings on Narcan and other educational information for the staff and the students. </t>
  </si>
  <si>
    <t>Shoop School</t>
  </si>
  <si>
    <t>Education: Local K-12</t>
  </si>
  <si>
    <t xml:space="preserve">Elementary School </t>
  </si>
  <si>
    <t>The Phoenix</t>
  </si>
  <si>
    <t>Recovery Supports: RCO</t>
  </si>
  <si>
    <t>Acclivus</t>
  </si>
  <si>
    <t>Service Providers: Violence Prevention</t>
  </si>
  <si>
    <t>Chicago Area Project</t>
  </si>
  <si>
    <t>Joined ROSC for transitioning for returing citizens.</t>
  </si>
  <si>
    <t>Chicago Park District</t>
  </si>
  <si>
    <t>Join ROSC to colloborate on working to safteguard the parks for youths.</t>
  </si>
  <si>
    <t>U Chicago</t>
  </si>
  <si>
    <t>Joined ROSC to colloborate on assiting with medical needs with or without insurance.</t>
  </si>
  <si>
    <t>Malcolm X College</t>
  </si>
  <si>
    <t>Acts Care</t>
  </si>
  <si>
    <t>Family Rescue</t>
  </si>
  <si>
    <t>Family: Other</t>
  </si>
  <si>
    <t>Sister's Working It Out</t>
  </si>
  <si>
    <t>Faith-based: Other</t>
  </si>
  <si>
    <t>Liberty Temple Church</t>
  </si>
  <si>
    <t>Grace Temple</t>
  </si>
  <si>
    <t>Elevate Church</t>
  </si>
  <si>
    <t>Prime Care Health Cntr</t>
  </si>
  <si>
    <t>Joined ROSC to colloborare on referrals for MAR Services.</t>
  </si>
  <si>
    <t>Nuway</t>
  </si>
  <si>
    <t>Methodone Center</t>
  </si>
  <si>
    <t>1st International CDL School</t>
  </si>
  <si>
    <t>South Holland Police Dept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</si>
  <si>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</si>
  <si>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</si>
  <si>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</si>
  <si>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</si>
  <si>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</si>
  <si>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</si>
  <si>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</si>
  <si>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</si>
  <si>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</si>
  <si>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</si>
  <si>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12 step or other group</t>
  </si>
  <si>
    <t>Business: Other</t>
  </si>
  <si>
    <t>Faith-based Groups</t>
  </si>
  <si>
    <t>Education: GED programs</t>
  </si>
  <si>
    <t>Family/Parents</t>
  </si>
  <si>
    <t>Service Providers</t>
  </si>
  <si>
    <t xml:space="preserve">Service Providers: Harm Reduction </t>
  </si>
  <si>
    <t>Service Providers: Employment Programs</t>
  </si>
  <si>
    <t>State/Local/Tribal Government</t>
  </si>
  <si>
    <t>Government: County Official</t>
  </si>
  <si>
    <t>Government: 708 Board</t>
  </si>
  <si>
    <t>Government: State Official</t>
  </si>
  <si>
    <t>Substance Use Treatment Organizations</t>
  </si>
  <si>
    <t>Treatment: Hospital Program</t>
  </si>
  <si>
    <t>Treatment: Withdrawal Management Program</t>
  </si>
  <si>
    <t xml:space="preserve">Healthcare </t>
  </si>
  <si>
    <t>Healthcare: County Health Department</t>
  </si>
  <si>
    <t>Law Enforcement</t>
  </si>
  <si>
    <t>Law Enforcement: County Sheriff's Dept.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</si>
  <si>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</si>
  <si>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</si>
  <si>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</si>
  <si>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</si>
  <si>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</si>
  <si>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</si>
  <si>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</si>
  <si>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</si>
  <si>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</si>
  <si>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</si>
  <si>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Media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</si>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</sst>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164" fontId="7" fillId="4" borderId="1" xfId="0" applyNumberFormat="1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ColWidth="8.875" defaultRowHeight="15.95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/>
    </row>
    <row r="2" spans="1:2" ht="33" customHeight="1">
      <c r="A2" s="2" t="s">
        <v>1</v>
      </c>
      <c r="B2" s="11"/>
    </row>
    <row r="3" spans="1:2" ht="33" customHeight="1">
      <c r="A3" s="5" t="s">
        <v>2</v>
      </c>
      <c r="B3" s="10"/>
    </row>
    <row r="4" spans="1:2" ht="33" customHeight="1">
      <c r="A4" s="2" t="s">
        <v>3</v>
      </c>
      <c r="B4" s="11"/>
    </row>
    <row r="5" spans="1:2" ht="33" customHeight="1">
      <c r="A5" s="5" t="s">
        <v>4</v>
      </c>
      <c r="B5" s="10"/>
    </row>
    <row r="6" spans="1:2" ht="33" customHeight="1">
      <c r="A6" s="2" t="s">
        <v>5</v>
      </c>
      <c r="B6" s="11"/>
    </row>
    <row r="7" spans="1:2" ht="33" customHeight="1">
      <c r="A7" s="5" t="s">
        <v>6</v>
      </c>
      <c r="B7" s="10"/>
    </row>
    <row r="8" spans="1:2" ht="33" customHeight="1">
      <c r="A8" s="3" t="s">
        <v>7</v>
      </c>
      <c r="B8" s="11"/>
    </row>
    <row r="9" spans="1:2" ht="33" customHeight="1">
      <c r="A9" s="5" t="s">
        <v>8</v>
      </c>
      <c r="B9" s="10"/>
    </row>
    <row r="10" spans="1:2" ht="33" customHeight="1">
      <c r="A10" s="2" t="s">
        <v>9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P4" sqref="P4"/>
    </sheetView>
  </sheetViews>
  <sheetFormatPr defaultColWidth="8.875" defaultRowHeight="15.95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9.95" thickTop="1" thickBot="1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86.1" thickBot="1">
      <c r="A2" s="13" t="s">
        <v>28</v>
      </c>
      <c r="B2" s="15">
        <v>7122</v>
      </c>
      <c r="C2" s="21" t="s">
        <v>29</v>
      </c>
      <c r="D2" s="13" t="s">
        <v>30</v>
      </c>
      <c r="E2" s="12">
        <v>1</v>
      </c>
      <c r="F2" s="12">
        <v>1</v>
      </c>
      <c r="G2" s="12">
        <v>1</v>
      </c>
      <c r="H2" s="12">
        <v>1</v>
      </c>
      <c r="I2" s="12">
        <v>1</v>
      </c>
      <c r="J2" s="12">
        <v>1</v>
      </c>
      <c r="K2" s="12">
        <v>1</v>
      </c>
      <c r="L2" s="12">
        <v>1</v>
      </c>
      <c r="M2" s="12">
        <v>1</v>
      </c>
      <c r="N2" s="12">
        <v>1</v>
      </c>
      <c r="O2" s="12">
        <v>1</v>
      </c>
      <c r="P2" s="12">
        <v>1</v>
      </c>
      <c r="Q2" s="4">
        <f>SUM(E2:P2)</f>
        <v>12</v>
      </c>
      <c r="R2" s="22" t="s">
        <v>31</v>
      </c>
    </row>
    <row r="3" spans="1:18" ht="102.95" thickBot="1">
      <c r="A3" s="13" t="s">
        <v>32</v>
      </c>
      <c r="B3" s="15">
        <v>7122</v>
      </c>
      <c r="C3" s="21" t="s">
        <v>33</v>
      </c>
      <c r="D3" s="13" t="s">
        <v>34</v>
      </c>
      <c r="E3" s="12">
        <v>1</v>
      </c>
      <c r="F3" s="12">
        <v>1</v>
      </c>
      <c r="G3" s="12">
        <v>1</v>
      </c>
      <c r="H3" s="12"/>
      <c r="I3" s="12">
        <v>1</v>
      </c>
      <c r="J3" s="12">
        <v>1</v>
      </c>
      <c r="K3" s="12"/>
      <c r="L3" s="12"/>
      <c r="M3" s="12"/>
      <c r="N3" s="12"/>
      <c r="O3" s="12">
        <v>1</v>
      </c>
      <c r="P3" s="12"/>
      <c r="Q3" s="4">
        <f>SUM(E3:P3)</f>
        <v>6</v>
      </c>
      <c r="R3" s="22" t="s">
        <v>35</v>
      </c>
    </row>
    <row r="4" spans="1:18" ht="86.1" thickBot="1">
      <c r="A4" s="13" t="s">
        <v>36</v>
      </c>
      <c r="B4" s="15">
        <v>7122</v>
      </c>
      <c r="C4" s="21" t="s">
        <v>37</v>
      </c>
      <c r="D4" s="13" t="s">
        <v>38</v>
      </c>
      <c r="E4" s="12">
        <v>1</v>
      </c>
      <c r="F4" s="12"/>
      <c r="G4" s="12">
        <v>1</v>
      </c>
      <c r="H4" s="12">
        <v>1</v>
      </c>
      <c r="I4" s="12"/>
      <c r="J4" s="12"/>
      <c r="K4" s="12"/>
      <c r="L4" s="12">
        <v>1</v>
      </c>
      <c r="M4" s="12">
        <v>1</v>
      </c>
      <c r="N4" s="12"/>
      <c r="O4" s="12"/>
      <c r="P4" s="12">
        <v>1</v>
      </c>
      <c r="Q4" s="4">
        <f t="shared" ref="Q4:Q67" si="0">SUM(E4:P4)</f>
        <v>6</v>
      </c>
      <c r="R4" s="22" t="s">
        <v>39</v>
      </c>
    </row>
    <row r="5" spans="1:18" ht="86.1" thickBot="1">
      <c r="A5" s="13" t="s">
        <v>40</v>
      </c>
      <c r="B5" s="15">
        <v>43647</v>
      </c>
      <c r="C5" s="21" t="s">
        <v>41</v>
      </c>
      <c r="D5" s="13" t="s">
        <v>42</v>
      </c>
      <c r="E5" s="12"/>
      <c r="F5" s="12">
        <v>1</v>
      </c>
      <c r="G5" s="12"/>
      <c r="H5" s="12"/>
      <c r="I5" s="12"/>
      <c r="J5" s="12"/>
      <c r="K5" s="12"/>
      <c r="L5" s="12">
        <v>1</v>
      </c>
      <c r="M5" s="12"/>
      <c r="N5" s="12"/>
      <c r="O5" s="12">
        <v>1</v>
      </c>
      <c r="P5" s="12"/>
      <c r="Q5" s="4">
        <f t="shared" si="0"/>
        <v>3</v>
      </c>
      <c r="R5" s="22" t="s">
        <v>39</v>
      </c>
    </row>
    <row r="6" spans="1:18" ht="102.95" thickBot="1">
      <c r="A6" s="13" t="s">
        <v>43</v>
      </c>
      <c r="B6" s="15">
        <v>43647</v>
      </c>
      <c r="C6" s="21" t="s">
        <v>44</v>
      </c>
      <c r="D6" s="13" t="s">
        <v>45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/>
      <c r="K6" s="12"/>
      <c r="L6" s="12">
        <v>1</v>
      </c>
      <c r="M6" s="12"/>
      <c r="N6" s="12"/>
      <c r="O6" s="12"/>
      <c r="P6" s="12">
        <v>1</v>
      </c>
      <c r="Q6" s="4">
        <f t="shared" si="0"/>
        <v>7</v>
      </c>
      <c r="R6" s="22" t="s">
        <v>46</v>
      </c>
    </row>
    <row r="7" spans="1:18" ht="35.1" thickBot="1">
      <c r="A7" s="13" t="s">
        <v>47</v>
      </c>
      <c r="B7" s="23">
        <v>43647</v>
      </c>
      <c r="C7" s="21" t="s">
        <v>29</v>
      </c>
      <c r="D7" s="13" t="s">
        <v>48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2">
        <v>1</v>
      </c>
      <c r="P7" s="12">
        <v>1</v>
      </c>
      <c r="Q7" s="4">
        <f t="shared" si="0"/>
        <v>12</v>
      </c>
      <c r="R7" s="22" t="s">
        <v>49</v>
      </c>
    </row>
    <row r="8" spans="1:18" ht="102.95" thickBot="1">
      <c r="A8" s="13" t="s">
        <v>50</v>
      </c>
      <c r="B8" s="15">
        <v>43647</v>
      </c>
      <c r="C8" s="21" t="s">
        <v>51</v>
      </c>
      <c r="D8" s="13" t="s">
        <v>52</v>
      </c>
      <c r="E8" s="12"/>
      <c r="F8" s="12">
        <v>1</v>
      </c>
      <c r="G8" s="12">
        <v>1</v>
      </c>
      <c r="H8" s="12">
        <v>1</v>
      </c>
      <c r="I8" s="12">
        <v>1</v>
      </c>
      <c r="J8" s="12"/>
      <c r="K8" s="12"/>
      <c r="L8" s="12">
        <v>1</v>
      </c>
      <c r="M8" s="12"/>
      <c r="N8" s="12">
        <v>1</v>
      </c>
      <c r="O8" s="12"/>
      <c r="P8" s="12">
        <v>1</v>
      </c>
      <c r="Q8" s="4">
        <f t="shared" si="0"/>
        <v>7</v>
      </c>
      <c r="R8" s="22" t="s">
        <v>53</v>
      </c>
    </row>
    <row r="9" spans="1:18" ht="69" thickBot="1">
      <c r="A9" s="13" t="s">
        <v>54</v>
      </c>
      <c r="B9" s="23">
        <v>43647</v>
      </c>
      <c r="C9" s="21" t="s">
        <v>55</v>
      </c>
      <c r="D9" s="13" t="s">
        <v>56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4">
        <f t="shared" si="0"/>
        <v>12</v>
      </c>
      <c r="R9" s="24" t="s">
        <v>57</v>
      </c>
    </row>
    <row r="10" spans="1:18" ht="86.1" thickBot="1">
      <c r="A10" s="13" t="s">
        <v>58</v>
      </c>
      <c r="B10" s="15">
        <v>43647</v>
      </c>
      <c r="C10" s="21" t="s">
        <v>55</v>
      </c>
      <c r="D10" s="13" t="s">
        <v>59</v>
      </c>
      <c r="E10" s="12"/>
      <c r="F10" s="12">
        <v>1</v>
      </c>
      <c r="G10" s="12"/>
      <c r="H10" s="12"/>
      <c r="I10" s="12"/>
      <c r="J10" s="12"/>
      <c r="K10" s="12">
        <v>1</v>
      </c>
      <c r="L10" s="12">
        <v>1</v>
      </c>
      <c r="M10" s="12"/>
      <c r="N10" s="12"/>
      <c r="O10" s="12">
        <v>1</v>
      </c>
      <c r="P10" s="12"/>
      <c r="Q10" s="4">
        <f t="shared" si="0"/>
        <v>4</v>
      </c>
      <c r="R10" s="24" t="s">
        <v>60</v>
      </c>
    </row>
    <row r="11" spans="1:18" ht="69" thickBot="1">
      <c r="A11" s="13" t="s">
        <v>61</v>
      </c>
      <c r="B11" s="23">
        <v>43647</v>
      </c>
      <c r="C11" s="21" t="s">
        <v>62</v>
      </c>
      <c r="D11" s="13" t="s">
        <v>63</v>
      </c>
      <c r="E11" s="12">
        <v>1</v>
      </c>
      <c r="F11" s="12"/>
      <c r="G11" s="12">
        <v>1</v>
      </c>
      <c r="H11" s="12"/>
      <c r="I11" s="12">
        <v>1</v>
      </c>
      <c r="J11" s="12"/>
      <c r="K11" s="12"/>
      <c r="L11" s="12"/>
      <c r="M11" s="12"/>
      <c r="N11" s="12"/>
      <c r="O11" s="12">
        <v>1</v>
      </c>
      <c r="P11" s="12"/>
      <c r="Q11" s="4">
        <f t="shared" si="0"/>
        <v>4</v>
      </c>
      <c r="R11" s="24" t="s">
        <v>64</v>
      </c>
    </row>
    <row r="12" spans="1:18" ht="69" thickBot="1">
      <c r="A12" s="13" t="s">
        <v>65</v>
      </c>
      <c r="B12" s="15">
        <v>43647</v>
      </c>
      <c r="C12" s="21" t="s">
        <v>66</v>
      </c>
      <c r="D12" s="22" t="s">
        <v>63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4" t="s">
        <v>67</v>
      </c>
    </row>
    <row r="13" spans="1:18" ht="86.1" thickBot="1">
      <c r="A13" s="13" t="s">
        <v>68</v>
      </c>
      <c r="B13" s="15">
        <v>43647</v>
      </c>
      <c r="C13" s="21" t="s">
        <v>69</v>
      </c>
      <c r="D13" s="13" t="s">
        <v>70</v>
      </c>
      <c r="E13" s="12"/>
      <c r="F13" s="12">
        <v>1</v>
      </c>
      <c r="G13" s="12"/>
      <c r="H13" s="12">
        <v>1</v>
      </c>
      <c r="I13" s="12"/>
      <c r="J13" s="12"/>
      <c r="K13" s="12"/>
      <c r="L13" s="12">
        <v>1</v>
      </c>
      <c r="M13" s="12"/>
      <c r="N13" s="12"/>
      <c r="O13" s="12">
        <v>1</v>
      </c>
      <c r="P13" s="12">
        <v>1</v>
      </c>
      <c r="Q13" s="4">
        <f t="shared" si="0"/>
        <v>5</v>
      </c>
      <c r="R13" s="24" t="s">
        <v>71</v>
      </c>
    </row>
    <row r="14" spans="1:18" ht="69" thickBot="1">
      <c r="A14" s="13" t="s">
        <v>72</v>
      </c>
      <c r="B14" s="15">
        <v>43647</v>
      </c>
      <c r="C14" s="21" t="s">
        <v>55</v>
      </c>
      <c r="D14" s="13" t="s">
        <v>73</v>
      </c>
      <c r="E14" s="12">
        <v>1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4">
        <f t="shared" si="0"/>
        <v>12</v>
      </c>
      <c r="R14" s="24" t="s">
        <v>74</v>
      </c>
    </row>
    <row r="15" spans="1:18" ht="102.95" thickBot="1">
      <c r="A15" s="13" t="s">
        <v>75</v>
      </c>
      <c r="B15" s="23">
        <v>43647</v>
      </c>
      <c r="C15" s="21" t="s">
        <v>55</v>
      </c>
      <c r="D15" s="22" t="s">
        <v>73</v>
      </c>
      <c r="E15" s="12">
        <v>1</v>
      </c>
      <c r="F15" s="12"/>
      <c r="G15" s="12">
        <v>1</v>
      </c>
      <c r="H15" s="12">
        <v>1</v>
      </c>
      <c r="I15" s="12">
        <v>1</v>
      </c>
      <c r="J15" s="12">
        <v>1</v>
      </c>
      <c r="K15" s="12"/>
      <c r="L15" s="12">
        <v>1</v>
      </c>
      <c r="M15" s="12">
        <v>1</v>
      </c>
      <c r="N15" s="12"/>
      <c r="O15" s="12">
        <v>1</v>
      </c>
      <c r="P15" s="12">
        <v>1</v>
      </c>
      <c r="Q15" s="4">
        <f t="shared" si="0"/>
        <v>9</v>
      </c>
      <c r="R15" s="22" t="s">
        <v>76</v>
      </c>
    </row>
    <row r="16" spans="1:18" ht="102.95" thickBot="1">
      <c r="A16" s="13" t="s">
        <v>77</v>
      </c>
      <c r="B16" s="23">
        <v>43647</v>
      </c>
      <c r="C16" s="21" t="s">
        <v>78</v>
      </c>
      <c r="D16" s="22" t="s">
        <v>73</v>
      </c>
      <c r="E16" s="12">
        <v>1</v>
      </c>
      <c r="F16" s="12"/>
      <c r="G16" s="12"/>
      <c r="H16" s="12">
        <v>1</v>
      </c>
      <c r="I16" s="12"/>
      <c r="J16" s="12"/>
      <c r="K16" s="12"/>
      <c r="L16" s="12"/>
      <c r="M16" s="12">
        <v>1</v>
      </c>
      <c r="N16" s="12">
        <v>1</v>
      </c>
      <c r="O16" s="12">
        <v>1</v>
      </c>
      <c r="P16" s="12">
        <v>1</v>
      </c>
      <c r="Q16" s="4">
        <f t="shared" si="0"/>
        <v>6</v>
      </c>
      <c r="R16" s="22" t="s">
        <v>79</v>
      </c>
    </row>
    <row r="17" spans="1:18" ht="102.95" thickBot="1">
      <c r="A17" s="13" t="s">
        <v>80</v>
      </c>
      <c r="B17" s="23">
        <v>43647</v>
      </c>
      <c r="C17" s="21" t="s">
        <v>44</v>
      </c>
      <c r="D17" s="13" t="s">
        <v>81</v>
      </c>
      <c r="E17" s="12">
        <v>1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  <c r="L17" s="12">
        <v>1</v>
      </c>
      <c r="M17" s="12">
        <v>1</v>
      </c>
      <c r="N17" s="12">
        <v>1</v>
      </c>
      <c r="O17" s="12">
        <v>1</v>
      </c>
      <c r="P17" s="12">
        <v>1</v>
      </c>
      <c r="Q17" s="4">
        <f t="shared" si="0"/>
        <v>12</v>
      </c>
      <c r="R17" s="22" t="s">
        <v>82</v>
      </c>
    </row>
    <row r="18" spans="1:18" ht="102.95" thickBot="1">
      <c r="A18" s="13" t="s">
        <v>83</v>
      </c>
      <c r="B18" s="23">
        <v>43647</v>
      </c>
      <c r="C18" s="21" t="s">
        <v>37</v>
      </c>
      <c r="D18" s="13" t="s">
        <v>84</v>
      </c>
      <c r="E18" s="12">
        <v>1</v>
      </c>
      <c r="F18" s="12">
        <v>1</v>
      </c>
      <c r="G18" s="12">
        <v>1</v>
      </c>
      <c r="H18" s="12">
        <v>1</v>
      </c>
      <c r="I18" s="12"/>
      <c r="J18" s="12"/>
      <c r="K18" s="12"/>
      <c r="L18" s="12"/>
      <c r="M18" s="12"/>
      <c r="N18" s="12"/>
      <c r="O18" s="12"/>
      <c r="P18" s="12"/>
      <c r="Q18" s="4">
        <f t="shared" si="0"/>
        <v>4</v>
      </c>
      <c r="R18" s="22" t="s">
        <v>85</v>
      </c>
    </row>
    <row r="19" spans="1:18" ht="86.1" thickBot="1">
      <c r="A19" s="13" t="s">
        <v>86</v>
      </c>
      <c r="B19" s="15">
        <v>43647</v>
      </c>
      <c r="C19" s="21" t="s">
        <v>87</v>
      </c>
      <c r="D19" s="13" t="s">
        <v>84</v>
      </c>
      <c r="E19" s="12">
        <v>1</v>
      </c>
      <c r="F19" s="12">
        <v>1</v>
      </c>
      <c r="G19" s="12">
        <v>1</v>
      </c>
      <c r="H19" s="12">
        <v>1</v>
      </c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4">
        <f t="shared" si="0"/>
        <v>7</v>
      </c>
      <c r="R19" s="22" t="s">
        <v>88</v>
      </c>
    </row>
    <row r="20" spans="1:18" ht="69" thickBot="1">
      <c r="A20" s="13" t="s">
        <v>89</v>
      </c>
      <c r="B20" s="23">
        <v>43647</v>
      </c>
      <c r="C20" s="21" t="s">
        <v>90</v>
      </c>
      <c r="D20" s="13" t="s">
        <v>91</v>
      </c>
      <c r="E20" s="12"/>
      <c r="F20" s="12">
        <v>1</v>
      </c>
      <c r="G20" s="12"/>
      <c r="H20" s="12">
        <v>1</v>
      </c>
      <c r="I20" s="12"/>
      <c r="J20" s="12"/>
      <c r="K20" s="12"/>
      <c r="L20" s="12"/>
      <c r="M20" s="12"/>
      <c r="N20" s="12"/>
      <c r="O20" s="12">
        <v>1</v>
      </c>
      <c r="P20" s="12"/>
      <c r="Q20" s="4">
        <f t="shared" si="0"/>
        <v>3</v>
      </c>
      <c r="R20" s="22" t="s">
        <v>92</v>
      </c>
    </row>
    <row r="21" spans="1:18" ht="69" thickBot="1">
      <c r="A21" s="13" t="s">
        <v>93</v>
      </c>
      <c r="B21" s="15">
        <v>43647</v>
      </c>
      <c r="C21" s="21" t="s">
        <v>94</v>
      </c>
      <c r="D21" s="13" t="s">
        <v>95</v>
      </c>
      <c r="E21" s="12">
        <v>1</v>
      </c>
      <c r="F21" s="12"/>
      <c r="G21" s="12">
        <v>1</v>
      </c>
      <c r="H21" s="12">
        <v>1</v>
      </c>
      <c r="I21" s="12"/>
      <c r="J21" s="12"/>
      <c r="K21" s="12">
        <v>1</v>
      </c>
      <c r="L21" s="12">
        <v>1</v>
      </c>
      <c r="M21" s="12"/>
      <c r="N21" s="12">
        <v>1</v>
      </c>
      <c r="O21" s="12">
        <v>1</v>
      </c>
      <c r="P21" s="12"/>
      <c r="Q21" s="4">
        <f t="shared" si="0"/>
        <v>7</v>
      </c>
      <c r="R21" s="22" t="s">
        <v>96</v>
      </c>
    </row>
    <row r="22" spans="1:18" ht="102.95" thickBot="1">
      <c r="A22" s="13" t="s">
        <v>97</v>
      </c>
      <c r="B22" s="23">
        <v>43647</v>
      </c>
      <c r="C22" s="21" t="s">
        <v>98</v>
      </c>
      <c r="D22" s="13" t="s">
        <v>99</v>
      </c>
      <c r="E22" s="12"/>
      <c r="F22" s="12">
        <v>1</v>
      </c>
      <c r="G22" s="12">
        <v>1</v>
      </c>
      <c r="H22" s="12"/>
      <c r="I22" s="12"/>
      <c r="J22" s="12">
        <v>1</v>
      </c>
      <c r="K22" s="12"/>
      <c r="L22" s="12"/>
      <c r="M22" s="12"/>
      <c r="N22" s="12"/>
      <c r="O22" s="12"/>
      <c r="P22" s="12">
        <v>1</v>
      </c>
      <c r="Q22" s="4">
        <f t="shared" si="0"/>
        <v>4</v>
      </c>
      <c r="R22" s="22" t="s">
        <v>100</v>
      </c>
    </row>
    <row r="23" spans="1:18" ht="86.1" thickBot="1">
      <c r="A23" s="13" t="s">
        <v>101</v>
      </c>
      <c r="B23" s="15">
        <v>43647</v>
      </c>
      <c r="C23" s="21" t="s">
        <v>94</v>
      </c>
      <c r="D23" s="13" t="s">
        <v>102</v>
      </c>
      <c r="E23" s="12"/>
      <c r="F23" s="12">
        <v>1</v>
      </c>
      <c r="G23" s="12">
        <v>1</v>
      </c>
      <c r="H23" s="12">
        <v>1</v>
      </c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>
        <v>1</v>
      </c>
      <c r="Q23" s="4">
        <f t="shared" si="0"/>
        <v>7</v>
      </c>
      <c r="R23" s="22" t="s">
        <v>103</v>
      </c>
    </row>
    <row r="24" spans="1:18" ht="102.95" thickBot="1">
      <c r="A24" s="13" t="s">
        <v>104</v>
      </c>
      <c r="B24" s="23">
        <v>43647</v>
      </c>
      <c r="C24" s="21" t="s">
        <v>29</v>
      </c>
      <c r="D24" s="13" t="s">
        <v>105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4">
        <f t="shared" si="0"/>
        <v>12</v>
      </c>
      <c r="R24" s="22" t="s">
        <v>76</v>
      </c>
    </row>
    <row r="25" spans="1:18" ht="102.95" thickBot="1">
      <c r="A25" s="13" t="s">
        <v>106</v>
      </c>
      <c r="B25" s="15">
        <v>44013</v>
      </c>
      <c r="C25" s="21" t="s">
        <v>87</v>
      </c>
      <c r="D25" s="13" t="s">
        <v>48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1</v>
      </c>
      <c r="P25" s="12">
        <v>1</v>
      </c>
      <c r="Q25" s="4">
        <f t="shared" si="0"/>
        <v>12</v>
      </c>
      <c r="R25" s="22" t="s">
        <v>107</v>
      </c>
    </row>
    <row r="26" spans="1:18" ht="35.1" thickBot="1">
      <c r="A26" s="13" t="s">
        <v>108</v>
      </c>
      <c r="B26" s="15">
        <v>44013</v>
      </c>
      <c r="C26" s="21" t="s">
        <v>78</v>
      </c>
      <c r="D26" s="13" t="s">
        <v>48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12">
        <v>1</v>
      </c>
      <c r="K26" s="12">
        <v>1</v>
      </c>
      <c r="L26" s="12">
        <v>1</v>
      </c>
      <c r="M26" s="12">
        <v>1</v>
      </c>
      <c r="N26" s="12">
        <v>1</v>
      </c>
      <c r="O26" s="12">
        <v>1</v>
      </c>
      <c r="P26" s="12">
        <v>1</v>
      </c>
      <c r="Q26" s="4">
        <f t="shared" si="0"/>
        <v>12</v>
      </c>
      <c r="R26" s="22" t="s">
        <v>109</v>
      </c>
    </row>
    <row r="27" spans="1:18" ht="69" thickBot="1">
      <c r="A27" s="13" t="s">
        <v>110</v>
      </c>
      <c r="B27" s="15">
        <v>44013</v>
      </c>
      <c r="C27" s="21" t="s">
        <v>111</v>
      </c>
      <c r="D27" s="13" t="s">
        <v>112</v>
      </c>
      <c r="E27" s="12"/>
      <c r="F27" s="12">
        <v>1</v>
      </c>
      <c r="G27" s="12"/>
      <c r="H27" s="12">
        <v>1</v>
      </c>
      <c r="I27" s="12"/>
      <c r="J27" s="12"/>
      <c r="K27" s="12"/>
      <c r="L27" s="12">
        <v>1</v>
      </c>
      <c r="M27" s="12"/>
      <c r="N27" s="12"/>
      <c r="O27" s="12"/>
      <c r="P27" s="12">
        <v>1</v>
      </c>
      <c r="Q27" s="4">
        <f t="shared" si="0"/>
        <v>4</v>
      </c>
      <c r="R27" s="22" t="s">
        <v>113</v>
      </c>
    </row>
    <row r="28" spans="1:18" ht="86.1" thickBot="1">
      <c r="A28" s="13" t="s">
        <v>114</v>
      </c>
      <c r="B28" s="23">
        <v>44013</v>
      </c>
      <c r="C28" s="21" t="s">
        <v>115</v>
      </c>
      <c r="D28" s="13" t="s">
        <v>116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4">
        <f t="shared" si="0"/>
        <v>12</v>
      </c>
      <c r="R28" s="22" t="s">
        <v>117</v>
      </c>
    </row>
    <row r="29" spans="1:18" ht="35.1" thickBot="1">
      <c r="A29" s="13" t="s">
        <v>118</v>
      </c>
      <c r="B29" s="23">
        <v>44013</v>
      </c>
      <c r="C29" s="21" t="s">
        <v>78</v>
      </c>
      <c r="D29" s="13" t="s">
        <v>48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4">
        <f t="shared" si="0"/>
        <v>12</v>
      </c>
      <c r="R29" s="22" t="s">
        <v>109</v>
      </c>
    </row>
    <row r="30" spans="1:18" ht="35.1" thickBot="1">
      <c r="A30" s="13" t="s">
        <v>119</v>
      </c>
      <c r="B30" s="15">
        <v>44378</v>
      </c>
      <c r="C30" s="21" t="s">
        <v>78</v>
      </c>
      <c r="D30" s="13" t="s">
        <v>48</v>
      </c>
      <c r="E30" s="12">
        <v>1</v>
      </c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4">
        <f t="shared" si="0"/>
        <v>12</v>
      </c>
      <c r="R30" s="22" t="s">
        <v>120</v>
      </c>
    </row>
    <row r="31" spans="1:18" ht="69" thickBot="1">
      <c r="A31" s="13" t="s">
        <v>121</v>
      </c>
      <c r="B31" s="15">
        <v>44378</v>
      </c>
      <c r="C31" s="21" t="s">
        <v>122</v>
      </c>
      <c r="D31" s="13" t="s">
        <v>123</v>
      </c>
      <c r="E31" s="12"/>
      <c r="F31" s="12">
        <v>1</v>
      </c>
      <c r="G31" s="12"/>
      <c r="H31" s="12">
        <v>1</v>
      </c>
      <c r="I31" s="12"/>
      <c r="J31" s="12"/>
      <c r="K31" s="12"/>
      <c r="L31" s="12"/>
      <c r="M31" s="12">
        <v>1</v>
      </c>
      <c r="N31" s="12"/>
      <c r="O31" s="12">
        <v>1</v>
      </c>
      <c r="P31" s="12">
        <v>1</v>
      </c>
      <c r="Q31" s="4">
        <f t="shared" si="0"/>
        <v>5</v>
      </c>
      <c r="R31" s="22" t="s">
        <v>124</v>
      </c>
    </row>
    <row r="32" spans="1:18" ht="69" thickBot="1">
      <c r="A32" s="13" t="s">
        <v>125</v>
      </c>
      <c r="B32" s="15">
        <v>44743</v>
      </c>
      <c r="C32" s="21" t="s">
        <v>126</v>
      </c>
      <c r="D32" s="13" t="s">
        <v>127</v>
      </c>
      <c r="E32" s="12"/>
      <c r="F32" s="12"/>
      <c r="G32" s="12">
        <v>1</v>
      </c>
      <c r="H32" s="12">
        <v>1</v>
      </c>
      <c r="I32" s="12"/>
      <c r="J32" s="12">
        <v>1</v>
      </c>
      <c r="K32" s="12"/>
      <c r="L32" s="12"/>
      <c r="M32" s="12">
        <v>1</v>
      </c>
      <c r="N32" s="12"/>
      <c r="O32" s="12">
        <v>1</v>
      </c>
      <c r="P32" s="12"/>
      <c r="Q32" s="4">
        <f t="shared" si="0"/>
        <v>5</v>
      </c>
      <c r="R32" s="22" t="s">
        <v>124</v>
      </c>
    </row>
    <row r="33" spans="1:18" ht="35.1" thickBot="1">
      <c r="A33" s="13" t="s">
        <v>128</v>
      </c>
      <c r="B33" s="23">
        <v>44743</v>
      </c>
      <c r="C33" s="21" t="s">
        <v>129</v>
      </c>
      <c r="D33" s="13" t="s">
        <v>130</v>
      </c>
      <c r="E33" s="12"/>
      <c r="F33" s="12">
        <v>1</v>
      </c>
      <c r="G33" s="12"/>
      <c r="H33" s="12"/>
      <c r="I33" s="12">
        <v>1</v>
      </c>
      <c r="J33" s="12">
        <v>1</v>
      </c>
      <c r="K33" s="12"/>
      <c r="L33" s="12">
        <v>1</v>
      </c>
      <c r="M33" s="12">
        <v>1</v>
      </c>
      <c r="N33" s="12"/>
      <c r="O33" s="12"/>
      <c r="P33" s="12"/>
      <c r="Q33" s="4">
        <f t="shared" si="0"/>
        <v>5</v>
      </c>
      <c r="R33" s="22" t="s">
        <v>131</v>
      </c>
    </row>
    <row r="34" spans="1:18" ht="35.1" thickBot="1">
      <c r="A34" s="13" t="s">
        <v>132</v>
      </c>
      <c r="B34" s="15">
        <v>45108</v>
      </c>
      <c r="C34" s="21" t="s">
        <v>133</v>
      </c>
      <c r="D34" s="13" t="s">
        <v>134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 t="s">
        <v>135</v>
      </c>
    </row>
    <row r="35" spans="1:18" ht="137.1" thickBot="1">
      <c r="A35" s="13" t="s">
        <v>136</v>
      </c>
      <c r="B35" s="15">
        <v>45108</v>
      </c>
      <c r="C35" s="21" t="s">
        <v>137</v>
      </c>
      <c r="D35" s="13" t="s">
        <v>138</v>
      </c>
      <c r="E35" s="12">
        <v>1</v>
      </c>
      <c r="F35" s="12">
        <v>1</v>
      </c>
      <c r="G35" s="12">
        <v>1</v>
      </c>
      <c r="H35" s="12">
        <v>1</v>
      </c>
      <c r="I35" s="12">
        <v>1</v>
      </c>
      <c r="J35" s="12">
        <v>1</v>
      </c>
      <c r="K35" s="12">
        <v>1</v>
      </c>
      <c r="L35" s="12">
        <v>1</v>
      </c>
      <c r="M35" s="12">
        <v>1</v>
      </c>
      <c r="N35" s="12">
        <v>1</v>
      </c>
      <c r="O35" s="12">
        <v>1</v>
      </c>
      <c r="P35" s="12"/>
      <c r="Q35" s="4">
        <f t="shared" si="0"/>
        <v>11</v>
      </c>
      <c r="R35" s="22" t="s">
        <v>139</v>
      </c>
    </row>
    <row r="36" spans="1:18" ht="120" thickBot="1">
      <c r="A36" s="13" t="s">
        <v>140</v>
      </c>
      <c r="B36" s="15">
        <v>45108</v>
      </c>
      <c r="C36" s="21" t="s">
        <v>44</v>
      </c>
      <c r="D36" s="13" t="s">
        <v>141</v>
      </c>
      <c r="E36" s="12"/>
      <c r="F36" s="12">
        <v>1</v>
      </c>
      <c r="G36" s="12"/>
      <c r="H36" s="12">
        <v>1</v>
      </c>
      <c r="I36" s="12"/>
      <c r="J36" s="12"/>
      <c r="K36" s="12"/>
      <c r="L36" s="12">
        <v>1</v>
      </c>
      <c r="M36" s="12"/>
      <c r="N36" s="12"/>
      <c r="O36" s="12"/>
      <c r="P36" s="12"/>
      <c r="Q36" s="4">
        <f t="shared" si="0"/>
        <v>3</v>
      </c>
      <c r="R36" s="22" t="s">
        <v>142</v>
      </c>
    </row>
    <row r="37" spans="1:18" ht="137.1" thickBot="1">
      <c r="A37" s="13" t="s">
        <v>143</v>
      </c>
      <c r="B37" s="15">
        <v>45108</v>
      </c>
      <c r="C37" s="21" t="s">
        <v>37</v>
      </c>
      <c r="D37" s="13" t="s">
        <v>144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 t="s">
        <v>145</v>
      </c>
    </row>
    <row r="38" spans="1:18" ht="102.95" thickBot="1">
      <c r="A38" s="13" t="s">
        <v>146</v>
      </c>
      <c r="B38" s="15">
        <v>45108</v>
      </c>
      <c r="C38" s="21" t="s">
        <v>62</v>
      </c>
      <c r="D38" s="13" t="s">
        <v>147</v>
      </c>
      <c r="E38" s="12"/>
      <c r="F38" s="12">
        <v>1</v>
      </c>
      <c r="G38" s="12"/>
      <c r="H38" s="12">
        <v>1</v>
      </c>
      <c r="I38" s="12"/>
      <c r="J38" s="12"/>
      <c r="K38" s="12"/>
      <c r="L38" s="12">
        <v>1</v>
      </c>
      <c r="M38" s="12">
        <v>1</v>
      </c>
      <c r="N38" s="12"/>
      <c r="O38" s="12"/>
      <c r="P38" s="12">
        <v>1</v>
      </c>
      <c r="Q38" s="4">
        <f t="shared" si="0"/>
        <v>5</v>
      </c>
      <c r="R38" s="22" t="s">
        <v>148</v>
      </c>
    </row>
    <row r="39" spans="1:18" ht="86.1" thickBot="1">
      <c r="A39" s="13" t="s">
        <v>149</v>
      </c>
      <c r="B39" s="15">
        <v>45306</v>
      </c>
      <c r="C39" s="21" t="s">
        <v>41</v>
      </c>
      <c r="D39" s="13" t="s">
        <v>150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/>
      <c r="L39" s="12"/>
      <c r="M39" s="12">
        <v>1</v>
      </c>
      <c r="N39" s="12"/>
      <c r="O39" s="12"/>
      <c r="P39" s="12"/>
      <c r="Q39" s="4">
        <f t="shared" si="0"/>
        <v>7</v>
      </c>
      <c r="R39" s="22" t="s">
        <v>151</v>
      </c>
    </row>
    <row r="40" spans="1:18" ht="69" thickBot="1">
      <c r="A40" s="13" t="s">
        <v>152</v>
      </c>
      <c r="B40" s="15">
        <v>45313</v>
      </c>
      <c r="C40" s="21" t="s">
        <v>153</v>
      </c>
      <c r="D40" s="13" t="s">
        <v>154</v>
      </c>
      <c r="E40" s="12"/>
      <c r="F40" s="12"/>
      <c r="G40" s="12">
        <v>1</v>
      </c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1</v>
      </c>
      <c r="R40" s="22" t="s">
        <v>155</v>
      </c>
    </row>
    <row r="41" spans="1:18" ht="69" thickBot="1">
      <c r="A41" s="13" t="s">
        <v>156</v>
      </c>
      <c r="B41" s="15">
        <v>45369</v>
      </c>
      <c r="C41" s="21" t="s">
        <v>126</v>
      </c>
      <c r="D41" s="13" t="s">
        <v>157</v>
      </c>
      <c r="E41" s="12"/>
      <c r="F41" s="12">
        <v>1</v>
      </c>
      <c r="G41" s="12"/>
      <c r="H41" s="12"/>
      <c r="I41" s="12">
        <v>1</v>
      </c>
      <c r="J41" s="12"/>
      <c r="K41" s="12"/>
      <c r="L41" s="12">
        <v>1</v>
      </c>
      <c r="M41" s="12"/>
      <c r="N41" s="12"/>
      <c r="O41" s="12">
        <v>1</v>
      </c>
      <c r="P41" s="12"/>
      <c r="Q41" s="4">
        <f t="shared" si="0"/>
        <v>4</v>
      </c>
      <c r="R41" s="22" t="s">
        <v>158</v>
      </c>
    </row>
    <row r="42" spans="1:18" ht="69" thickBot="1">
      <c r="A42" s="13" t="s">
        <v>159</v>
      </c>
      <c r="B42" s="15">
        <v>45419</v>
      </c>
      <c r="C42" s="21" t="s">
        <v>55</v>
      </c>
      <c r="D42" s="13" t="s">
        <v>160</v>
      </c>
      <c r="E42" s="12"/>
      <c r="F42" s="12">
        <v>1</v>
      </c>
      <c r="G42" s="12"/>
      <c r="H42" s="12"/>
      <c r="I42" s="12">
        <v>1</v>
      </c>
      <c r="J42" s="12"/>
      <c r="K42" s="12"/>
      <c r="L42" s="12"/>
      <c r="M42" s="12"/>
      <c r="N42" s="12"/>
      <c r="O42" s="12"/>
      <c r="P42" s="12"/>
      <c r="Q42" s="4">
        <f t="shared" si="0"/>
        <v>2</v>
      </c>
      <c r="R42" s="22" t="s">
        <v>161</v>
      </c>
    </row>
    <row r="43" spans="1:18" ht="86.1" thickBot="1">
      <c r="A43" s="13" t="s">
        <v>162</v>
      </c>
      <c r="B43" s="15">
        <v>45448</v>
      </c>
      <c r="C43" s="21" t="s">
        <v>55</v>
      </c>
      <c r="D43" s="13" t="s">
        <v>160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 t="s">
        <v>163</v>
      </c>
    </row>
    <row r="44" spans="1:18" ht="86.1" thickBot="1">
      <c r="A44" s="13" t="s">
        <v>164</v>
      </c>
      <c r="B44" s="15">
        <v>45467</v>
      </c>
      <c r="C44" s="21" t="s">
        <v>165</v>
      </c>
      <c r="D44" s="13" t="s">
        <v>166</v>
      </c>
      <c r="E44" s="12"/>
      <c r="F44" s="12"/>
      <c r="G44" s="12">
        <v>1</v>
      </c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1</v>
      </c>
      <c r="R44" s="22" t="s">
        <v>163</v>
      </c>
    </row>
    <row r="45" spans="1:18" ht="102.95" thickBot="1">
      <c r="A45" s="13" t="s">
        <v>167</v>
      </c>
      <c r="B45" s="15">
        <v>45492</v>
      </c>
      <c r="C45" s="21" t="s">
        <v>41</v>
      </c>
      <c r="D45" s="13" t="s">
        <v>168</v>
      </c>
      <c r="E45" s="12">
        <v>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1</v>
      </c>
      <c r="R45" s="22" t="s">
        <v>169</v>
      </c>
    </row>
    <row r="46" spans="1:18" ht="51.95" thickBot="1">
      <c r="A46" s="13" t="s">
        <v>170</v>
      </c>
      <c r="B46" s="15">
        <v>45502</v>
      </c>
      <c r="C46" s="21" t="s">
        <v>171</v>
      </c>
      <c r="D46" s="13" t="s">
        <v>172</v>
      </c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1</v>
      </c>
      <c r="R46" s="22" t="s">
        <v>173</v>
      </c>
    </row>
    <row r="47" spans="1:18" ht="17.100000000000001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51.95" thickBot="1">
      <c r="A48" s="13" t="s">
        <v>174</v>
      </c>
      <c r="B48" s="15">
        <v>45519</v>
      </c>
      <c r="C48" s="21" t="s">
        <v>171</v>
      </c>
      <c r="D48" s="13" t="s">
        <v>175</v>
      </c>
      <c r="E48" s="12"/>
      <c r="F48" s="12">
        <v>1</v>
      </c>
      <c r="G48" s="12">
        <v>1</v>
      </c>
      <c r="H48" s="12">
        <v>1</v>
      </c>
      <c r="I48" s="12">
        <v>1</v>
      </c>
      <c r="J48" s="12">
        <v>1</v>
      </c>
      <c r="K48" s="12">
        <v>1</v>
      </c>
      <c r="L48" s="12">
        <v>1</v>
      </c>
      <c r="M48" s="12">
        <v>1</v>
      </c>
      <c r="N48" s="12">
        <v>1</v>
      </c>
      <c r="O48" s="12">
        <v>1</v>
      </c>
      <c r="P48" s="12">
        <v>1</v>
      </c>
      <c r="Q48" s="4">
        <f t="shared" si="0"/>
        <v>11</v>
      </c>
      <c r="R48" s="22" t="s">
        <v>173</v>
      </c>
    </row>
    <row r="49" spans="1:18" ht="86.1" thickBot="1">
      <c r="A49" s="13" t="s">
        <v>176</v>
      </c>
      <c r="B49" s="15">
        <v>45541</v>
      </c>
      <c r="C49" s="21" t="s">
        <v>41</v>
      </c>
      <c r="D49" s="13" t="s">
        <v>177</v>
      </c>
      <c r="E49" s="12"/>
      <c r="F49" s="12"/>
      <c r="G49" s="12">
        <v>1</v>
      </c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1</v>
      </c>
      <c r="R49" s="22" t="s">
        <v>178</v>
      </c>
    </row>
    <row r="50" spans="1:18" ht="86.1" thickBot="1">
      <c r="A50" s="13" t="s">
        <v>179</v>
      </c>
      <c r="B50" s="15">
        <v>45546</v>
      </c>
      <c r="C50" s="21" t="s">
        <v>44</v>
      </c>
      <c r="D50" s="13" t="s">
        <v>180</v>
      </c>
      <c r="E50" s="12"/>
      <c r="F50" s="12"/>
      <c r="G50" s="12">
        <v>1</v>
      </c>
      <c r="H50" s="12"/>
      <c r="I50" s="12">
        <v>1</v>
      </c>
      <c r="J50" s="12"/>
      <c r="K50" s="12"/>
      <c r="L50" s="12"/>
      <c r="M50" s="12"/>
      <c r="N50" s="12"/>
      <c r="O50" s="12"/>
      <c r="P50" s="12">
        <v>1</v>
      </c>
      <c r="Q50" s="4">
        <f t="shared" si="0"/>
        <v>3</v>
      </c>
      <c r="R50" s="22" t="s">
        <v>173</v>
      </c>
    </row>
    <row r="51" spans="1:18" ht="137.1" thickBot="1">
      <c r="A51" s="13" t="s">
        <v>181</v>
      </c>
      <c r="B51" s="15">
        <v>45587</v>
      </c>
      <c r="C51" s="21" t="s">
        <v>182</v>
      </c>
      <c r="D51" s="13" t="s">
        <v>183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 t="s">
        <v>184</v>
      </c>
    </row>
    <row r="52" spans="1:18" ht="69" thickBot="1">
      <c r="A52" s="13" t="s">
        <v>185</v>
      </c>
      <c r="B52" s="15">
        <v>45587</v>
      </c>
      <c r="C52" s="21" t="s">
        <v>41</v>
      </c>
      <c r="D52" s="13" t="s">
        <v>186</v>
      </c>
      <c r="E52" s="12"/>
      <c r="F52" s="12"/>
      <c r="G52" s="12"/>
      <c r="H52" s="12">
        <v>1</v>
      </c>
      <c r="I52" s="12">
        <v>1</v>
      </c>
      <c r="J52" s="12">
        <v>1</v>
      </c>
      <c r="K52" s="12"/>
      <c r="L52" s="12"/>
      <c r="M52" s="12">
        <v>1</v>
      </c>
      <c r="N52" s="12"/>
      <c r="O52" s="12">
        <v>1</v>
      </c>
      <c r="P52" s="12"/>
      <c r="Q52" s="4">
        <f t="shared" si="0"/>
        <v>5</v>
      </c>
      <c r="R52" s="22" t="s">
        <v>187</v>
      </c>
    </row>
    <row r="53" spans="1:18" ht="102.95" thickBot="1">
      <c r="A53" s="13" t="s">
        <v>188</v>
      </c>
      <c r="B53" s="15" t="s">
        <v>189</v>
      </c>
      <c r="C53" s="21" t="s">
        <v>171</v>
      </c>
      <c r="D53" s="13" t="s">
        <v>190</v>
      </c>
      <c r="E53" s="12"/>
      <c r="F53" s="12"/>
      <c r="G53" s="12"/>
      <c r="H53" s="12"/>
      <c r="I53" s="12">
        <v>1</v>
      </c>
      <c r="J53" s="12">
        <v>1</v>
      </c>
      <c r="K53" s="12"/>
      <c r="L53" s="12">
        <v>1</v>
      </c>
      <c r="M53" s="12"/>
      <c r="N53" s="12">
        <v>1</v>
      </c>
      <c r="O53" s="12"/>
      <c r="P53" s="12"/>
      <c r="Q53" s="4">
        <f t="shared" si="0"/>
        <v>4</v>
      </c>
      <c r="R53" s="22" t="s">
        <v>191</v>
      </c>
    </row>
    <row r="54" spans="1:18" ht="86.1" thickBot="1">
      <c r="A54" s="13" t="s">
        <v>192</v>
      </c>
      <c r="B54" s="15">
        <v>45616</v>
      </c>
      <c r="C54" s="21" t="s">
        <v>51</v>
      </c>
      <c r="D54" s="13" t="s">
        <v>193</v>
      </c>
      <c r="E54" s="12"/>
      <c r="F54" s="12"/>
      <c r="G54" s="12"/>
      <c r="H54" s="12"/>
      <c r="I54" s="12">
        <v>1</v>
      </c>
      <c r="J54" s="12">
        <v>1</v>
      </c>
      <c r="K54" s="12"/>
      <c r="L54" s="12">
        <v>1</v>
      </c>
      <c r="M54" s="12"/>
      <c r="N54" s="12">
        <v>1</v>
      </c>
      <c r="O54" s="12"/>
      <c r="P54" s="12"/>
      <c r="Q54" s="4">
        <f t="shared" si="0"/>
        <v>4</v>
      </c>
      <c r="R54" s="22" t="s">
        <v>194</v>
      </c>
    </row>
    <row r="55" spans="1:18" ht="86.1" thickBot="1">
      <c r="A55" s="13" t="s">
        <v>195</v>
      </c>
      <c r="B55" s="15">
        <v>45636</v>
      </c>
      <c r="C55" s="21" t="s">
        <v>196</v>
      </c>
      <c r="D55" s="13" t="s">
        <v>197</v>
      </c>
      <c r="E55" s="12"/>
      <c r="F55" s="12"/>
      <c r="G55" s="12"/>
      <c r="H55" s="12"/>
      <c r="I55" s="12"/>
      <c r="J55" s="12">
        <v>1</v>
      </c>
      <c r="K55" s="12"/>
      <c r="L55" s="12"/>
      <c r="M55" s="12"/>
      <c r="N55" s="12"/>
      <c r="O55" s="12"/>
      <c r="P55" s="12"/>
      <c r="Q55" s="4">
        <f t="shared" si="0"/>
        <v>1</v>
      </c>
      <c r="R55" s="22" t="s">
        <v>194</v>
      </c>
    </row>
    <row r="56" spans="1:18" ht="69" thickBot="1">
      <c r="A56" s="13" t="s">
        <v>198</v>
      </c>
      <c r="B56" s="15">
        <v>45672</v>
      </c>
      <c r="C56" s="21" t="s">
        <v>199</v>
      </c>
      <c r="D56" s="13"/>
      <c r="E56" s="12"/>
      <c r="F56" s="12"/>
      <c r="G56" s="12"/>
      <c r="H56" s="12"/>
      <c r="I56" s="12"/>
      <c r="J56" s="12">
        <v>1</v>
      </c>
      <c r="K56" s="12"/>
      <c r="L56" s="12">
        <v>1</v>
      </c>
      <c r="M56" s="12"/>
      <c r="N56" s="12">
        <v>1</v>
      </c>
      <c r="O56" s="12"/>
      <c r="P56" s="12"/>
      <c r="Q56" s="4">
        <f t="shared" si="0"/>
        <v>3</v>
      </c>
      <c r="R56" s="22" t="s">
        <v>187</v>
      </c>
    </row>
    <row r="57" spans="1:18" ht="51.95" thickBot="1">
      <c r="A57" s="13" t="s">
        <v>200</v>
      </c>
      <c r="B57" s="15">
        <v>45672</v>
      </c>
      <c r="C57" s="21" t="s">
        <v>201</v>
      </c>
      <c r="D57" s="13"/>
      <c r="E57" s="12"/>
      <c r="F57" s="12"/>
      <c r="G57" s="12"/>
      <c r="H57" s="12"/>
      <c r="I57" s="12"/>
      <c r="J57" s="12">
        <v>1</v>
      </c>
      <c r="K57" s="12"/>
      <c r="L57" s="12"/>
      <c r="M57" s="12"/>
      <c r="N57" s="12"/>
      <c r="O57" s="12"/>
      <c r="P57" s="12"/>
      <c r="Q57" s="4">
        <f t="shared" si="0"/>
        <v>1</v>
      </c>
      <c r="R57" s="22" t="s">
        <v>173</v>
      </c>
    </row>
    <row r="58" spans="1:18" ht="51.95" thickBot="1">
      <c r="A58" s="13" t="s">
        <v>202</v>
      </c>
      <c r="B58" s="15">
        <v>45672</v>
      </c>
      <c r="C58" s="21" t="s">
        <v>69</v>
      </c>
      <c r="D58" s="13"/>
      <c r="E58" s="12"/>
      <c r="F58" s="12"/>
      <c r="G58" s="12"/>
      <c r="H58" s="12"/>
      <c r="I58" s="12"/>
      <c r="J58" s="12">
        <v>1</v>
      </c>
      <c r="K58" s="12"/>
      <c r="L58" s="12">
        <v>1</v>
      </c>
      <c r="M58" s="12"/>
      <c r="N58" s="12">
        <v>1</v>
      </c>
      <c r="O58" s="12"/>
      <c r="P58" s="12"/>
      <c r="Q58" s="4">
        <f t="shared" si="0"/>
        <v>3</v>
      </c>
      <c r="R58" s="22" t="s">
        <v>203</v>
      </c>
    </row>
    <row r="59" spans="1:18" ht="51.95" thickBot="1">
      <c r="A59" s="13" t="s">
        <v>204</v>
      </c>
      <c r="B59" s="15">
        <v>45692</v>
      </c>
      <c r="C59" s="21" t="s">
        <v>41</v>
      </c>
      <c r="D59" s="13"/>
      <c r="E59" s="12"/>
      <c r="F59" s="12"/>
      <c r="G59" s="12"/>
      <c r="H59" s="12"/>
      <c r="I59" s="12"/>
      <c r="J59" s="12"/>
      <c r="K59" s="12">
        <v>1</v>
      </c>
      <c r="L59" s="12"/>
      <c r="M59" s="12"/>
      <c r="N59" s="12"/>
      <c r="O59" s="12"/>
      <c r="P59" s="12"/>
      <c r="Q59" s="4">
        <f t="shared" si="0"/>
        <v>1</v>
      </c>
      <c r="R59" s="22" t="s">
        <v>205</v>
      </c>
    </row>
    <row r="60" spans="1:18" ht="69" thickBot="1">
      <c r="A60" s="13" t="s">
        <v>206</v>
      </c>
      <c r="B60" s="15">
        <v>45692</v>
      </c>
      <c r="C60" s="21" t="s">
        <v>41</v>
      </c>
      <c r="D60" s="13"/>
      <c r="E60" s="12"/>
      <c r="F60" s="12"/>
      <c r="G60" s="12"/>
      <c r="H60" s="12"/>
      <c r="I60" s="12"/>
      <c r="J60" s="12"/>
      <c r="K60" s="12">
        <v>1</v>
      </c>
      <c r="L60" s="12"/>
      <c r="M60" s="12"/>
      <c r="N60" s="12"/>
      <c r="O60" s="12"/>
      <c r="P60" s="12"/>
      <c r="Q60" s="4">
        <f t="shared" si="0"/>
        <v>1</v>
      </c>
      <c r="R60" s="22" t="s">
        <v>207</v>
      </c>
    </row>
    <row r="61" spans="1:18" ht="51.95" thickBot="1">
      <c r="A61" s="13" t="s">
        <v>208</v>
      </c>
      <c r="B61" s="15">
        <v>45692</v>
      </c>
      <c r="C61" s="21" t="s">
        <v>51</v>
      </c>
      <c r="D61" s="13"/>
      <c r="E61" s="12"/>
      <c r="F61" s="12"/>
      <c r="G61" s="12"/>
      <c r="H61" s="12"/>
      <c r="I61" s="12"/>
      <c r="J61" s="12"/>
      <c r="K61" s="12">
        <v>1</v>
      </c>
      <c r="L61" s="12"/>
      <c r="M61" s="12"/>
      <c r="N61" s="12"/>
      <c r="O61" s="12"/>
      <c r="P61" s="12"/>
      <c r="Q61" s="4">
        <f t="shared" si="0"/>
        <v>1</v>
      </c>
      <c r="R61" s="22" t="s">
        <v>173</v>
      </c>
    </row>
    <row r="62" spans="1:18" ht="51.95" thickBot="1">
      <c r="A62" s="13" t="s">
        <v>209</v>
      </c>
      <c r="B62" s="15">
        <v>45733</v>
      </c>
      <c r="C62" s="21" t="s">
        <v>41</v>
      </c>
      <c r="D62" s="13"/>
      <c r="E62" s="12"/>
      <c r="F62" s="12"/>
      <c r="G62" s="12"/>
      <c r="H62" s="12"/>
      <c r="I62" s="12"/>
      <c r="J62" s="12"/>
      <c r="K62" s="12"/>
      <c r="L62" s="12">
        <v>1</v>
      </c>
      <c r="M62" s="12"/>
      <c r="N62" s="12"/>
      <c r="O62" s="12"/>
      <c r="P62" s="12"/>
      <c r="Q62" s="4">
        <f t="shared" si="0"/>
        <v>1</v>
      </c>
      <c r="R62" s="22" t="s">
        <v>173</v>
      </c>
    </row>
    <row r="63" spans="1:18" ht="51.95" thickBot="1">
      <c r="A63" s="13" t="s">
        <v>210</v>
      </c>
      <c r="B63" s="15">
        <v>45733</v>
      </c>
      <c r="C63" s="21" t="s">
        <v>211</v>
      </c>
      <c r="D63" s="13"/>
      <c r="E63" s="12"/>
      <c r="F63" s="12"/>
      <c r="G63" s="12"/>
      <c r="H63" s="12"/>
      <c r="I63" s="12"/>
      <c r="J63" s="12"/>
      <c r="K63" s="12"/>
      <c r="L63" s="12">
        <v>1</v>
      </c>
      <c r="M63" s="12"/>
      <c r="N63" s="12">
        <v>1</v>
      </c>
      <c r="O63" s="12"/>
      <c r="P63" s="12"/>
      <c r="Q63" s="4">
        <f t="shared" si="0"/>
        <v>2</v>
      </c>
      <c r="R63" s="22" t="s">
        <v>173</v>
      </c>
    </row>
    <row r="64" spans="1:18" ht="51.95" thickBot="1">
      <c r="A64" s="13" t="s">
        <v>212</v>
      </c>
      <c r="B64" s="15">
        <v>45733</v>
      </c>
      <c r="C64" s="21" t="s">
        <v>213</v>
      </c>
      <c r="D64" s="13"/>
      <c r="E64" s="12"/>
      <c r="F64" s="12"/>
      <c r="G64" s="12"/>
      <c r="H64" s="12"/>
      <c r="I64" s="12"/>
      <c r="J64" s="12"/>
      <c r="K64" s="12"/>
      <c r="L64" s="12">
        <v>1</v>
      </c>
      <c r="M64" s="12"/>
      <c r="N64" s="12"/>
      <c r="O64" s="12"/>
      <c r="P64" s="12"/>
      <c r="Q64" s="4">
        <f t="shared" si="0"/>
        <v>1</v>
      </c>
      <c r="R64" s="22" t="s">
        <v>173</v>
      </c>
    </row>
    <row r="65" spans="1:18" ht="137.1" thickBot="1">
      <c r="A65" s="13" t="s">
        <v>214</v>
      </c>
      <c r="B65" s="15">
        <v>45740</v>
      </c>
      <c r="C65" s="21" t="s">
        <v>37</v>
      </c>
      <c r="D65" s="13"/>
      <c r="E65" s="12"/>
      <c r="F65" s="12"/>
      <c r="G65" s="12"/>
      <c r="H65" s="12"/>
      <c r="I65" s="12"/>
      <c r="J65" s="12"/>
      <c r="K65" s="12"/>
      <c r="L65" s="12">
        <v>1</v>
      </c>
      <c r="M65" s="12"/>
      <c r="N65" s="12"/>
      <c r="O65" s="12">
        <v>1</v>
      </c>
      <c r="P65" s="12"/>
      <c r="Q65" s="4">
        <f t="shared" si="0"/>
        <v>2</v>
      </c>
      <c r="R65" s="22" t="s">
        <v>184</v>
      </c>
    </row>
    <row r="66" spans="1:18" ht="137.1" thickBot="1">
      <c r="A66" s="13" t="s">
        <v>215</v>
      </c>
      <c r="B66" s="15">
        <v>45740</v>
      </c>
      <c r="C66" s="21" t="s">
        <v>37</v>
      </c>
      <c r="D66" s="13"/>
      <c r="E66" s="12"/>
      <c r="F66" s="12"/>
      <c r="G66" s="12"/>
      <c r="H66" s="12"/>
      <c r="I66" s="12"/>
      <c r="J66" s="12"/>
      <c r="K66" s="12"/>
      <c r="L66" s="12">
        <v>1</v>
      </c>
      <c r="M66" s="12">
        <v>1</v>
      </c>
      <c r="N66" s="12"/>
      <c r="O66" s="12">
        <v>1</v>
      </c>
      <c r="P66" s="12"/>
      <c r="Q66" s="4">
        <f t="shared" si="0"/>
        <v>3</v>
      </c>
      <c r="R66" s="22" t="s">
        <v>184</v>
      </c>
    </row>
    <row r="67" spans="1:18" ht="137.1" thickBot="1">
      <c r="A67" s="13" t="s">
        <v>216</v>
      </c>
      <c r="B67" s="15">
        <v>45740</v>
      </c>
      <c r="C67" s="21" t="s">
        <v>37</v>
      </c>
      <c r="D67" s="13"/>
      <c r="E67" s="12"/>
      <c r="F67" s="12"/>
      <c r="G67" s="12"/>
      <c r="H67" s="12"/>
      <c r="I67" s="12"/>
      <c r="J67" s="12"/>
      <c r="K67" s="12"/>
      <c r="L67" s="12">
        <v>1</v>
      </c>
      <c r="M67" s="12">
        <v>1</v>
      </c>
      <c r="N67" s="12"/>
      <c r="O67" s="12">
        <v>1</v>
      </c>
      <c r="P67" s="12"/>
      <c r="Q67" s="4">
        <f t="shared" si="0"/>
        <v>3</v>
      </c>
      <c r="R67" s="22" t="s">
        <v>184</v>
      </c>
    </row>
    <row r="68" spans="1:18" ht="51.95" thickBot="1">
      <c r="A68" s="13" t="s">
        <v>217</v>
      </c>
      <c r="B68" s="15">
        <v>45740</v>
      </c>
      <c r="C68" s="21" t="s">
        <v>137</v>
      </c>
      <c r="D68" s="13"/>
      <c r="E68" s="12"/>
      <c r="F68" s="12"/>
      <c r="G68" s="12"/>
      <c r="H68" s="12"/>
      <c r="I68" s="12"/>
      <c r="J68" s="12"/>
      <c r="K68" s="12"/>
      <c r="L68" s="12">
        <v>1</v>
      </c>
      <c r="M68" s="12">
        <v>1</v>
      </c>
      <c r="N68" s="12"/>
      <c r="O68" s="12"/>
      <c r="P68" s="12">
        <v>1</v>
      </c>
      <c r="Q68" s="4">
        <f t="shared" ref="Q68:Q131" si="1">SUM(E68:P68)</f>
        <v>3</v>
      </c>
      <c r="R68" s="22" t="s">
        <v>218</v>
      </c>
    </row>
    <row r="69" spans="1:18" ht="51.95" thickBot="1">
      <c r="A69" s="13" t="s">
        <v>219</v>
      </c>
      <c r="B69" s="15">
        <v>45800</v>
      </c>
      <c r="C69" s="21" t="s">
        <v>137</v>
      </c>
      <c r="D69" s="13" t="s">
        <v>220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>
        <v>1</v>
      </c>
      <c r="P69" s="12">
        <v>1</v>
      </c>
      <c r="Q69" s="4">
        <f t="shared" si="1"/>
        <v>2</v>
      </c>
      <c r="R69" s="22" t="s">
        <v>173</v>
      </c>
    </row>
    <row r="70" spans="1:18" ht="51.95" thickBot="1">
      <c r="A70" s="13" t="s">
        <v>221</v>
      </c>
      <c r="B70" s="15">
        <v>45828</v>
      </c>
      <c r="C70" s="21" t="s">
        <v>41</v>
      </c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>
        <v>1</v>
      </c>
      <c r="Q70" s="4">
        <f t="shared" si="1"/>
        <v>1</v>
      </c>
      <c r="R70" s="22" t="s">
        <v>173</v>
      </c>
    </row>
    <row r="71" spans="1:18" ht="51.95" thickBot="1">
      <c r="A71" s="13" t="s">
        <v>222</v>
      </c>
      <c r="B71" s="15">
        <v>45828</v>
      </c>
      <c r="C71" s="21" t="s">
        <v>115</v>
      </c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>
        <v>1</v>
      </c>
      <c r="Q71" s="4">
        <f t="shared" si="1"/>
        <v>1</v>
      </c>
      <c r="R71" s="22" t="s">
        <v>173</v>
      </c>
    </row>
    <row r="72" spans="1:18" ht="17.100000000000001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7.100000000000001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7.100000000000001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7.100000000000001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7.100000000000001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7.100000000000001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7.100000000000001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7.100000000000001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7.100000000000001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7.100000000000001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7.100000000000001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7.100000000000001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7.100000000000001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7.100000000000001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7.100000000000001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7.100000000000001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7.100000000000001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7.100000000000001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7.100000000000001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7.100000000000001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7.100000000000001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7.100000000000001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7.100000000000001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7.100000000000001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7.100000000000001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7.100000000000001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7.100000000000001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7.100000000000001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7.100000000000001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7.100000000000001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7.100000000000001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7.100000000000001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7.100000000000001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7.100000000000001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7.100000000000001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7.100000000000001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7.100000000000001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7.100000000000001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7.100000000000001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7.100000000000001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7.100000000000001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7.100000000000001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7.100000000000001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7.100000000000001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7.100000000000001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7.100000000000001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7.100000000000001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7.100000000000001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7.100000000000001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7.100000000000001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7.100000000000001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7.100000000000001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7.100000000000001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7.100000000000001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7.100000000000001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7.100000000000001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7.100000000000001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7.100000000000001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7.100000000000001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7.100000000000001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7.100000000000001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7.100000000000001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7.100000000000001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7.100000000000001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7.100000000000001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7.100000000000001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7.100000000000001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7.100000000000001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7.100000000000001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7.100000000000001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7.100000000000001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7.100000000000001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7.100000000000001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7.100000000000001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7.100000000000001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7.100000000000001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7.100000000000001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7.100000000000001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7.100000000000001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7.100000000000001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7.100000000000001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7.100000000000001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7.100000000000001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7.100000000000001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7.100000000000001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7.100000000000001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7.100000000000001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7.100000000000001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7.100000000000001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7.100000000000001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7.100000000000001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7.100000000000001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7.100000000000001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7.100000000000001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7.100000000000001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7.100000000000001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7.100000000000001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7.100000000000001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7.100000000000001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7.100000000000001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7.100000000000001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7.100000000000001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7.100000000000001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7.100000000000001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7.100000000000001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7.100000000000001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7.100000000000001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7.100000000000001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7.100000000000001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7.100000000000001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7.100000000000001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7.100000000000001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7.100000000000001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7.100000000000001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7.100000000000001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7.100000000000001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7.100000000000001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7.100000000000001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7.100000000000001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7.100000000000001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7.100000000000001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7.100000000000001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7.100000000000001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7.100000000000001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7.100000000000001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7.100000000000001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7.100000000000001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7.100000000000001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7.100000000000001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7.100000000000001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7.100000000000001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7.100000000000001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7.100000000000001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7.100000000000001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7.100000000000001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7.100000000000001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7.100000000000001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7.100000000000001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7.100000000000001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7.100000000000001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7.100000000000001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7.100000000000001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7.100000000000001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7.100000000000001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7.100000000000001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7.100000000000001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7.100000000000001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7.100000000000001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7.100000000000001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7.100000000000001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7.100000000000001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7.100000000000001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7.100000000000001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7.100000000000001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7.100000000000001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7.100000000000001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7.100000000000001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7.100000000000001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7.100000000000001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7.100000000000001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7.100000000000001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7.100000000000001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7.100000000000001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7.100000000000001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7.100000000000001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7.100000000000001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7.100000000000001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7.100000000000001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7.100000000000001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7.100000000000001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7.100000000000001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7.100000000000001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7.100000000000001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7.100000000000001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7.100000000000001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7.100000000000001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7.100000000000001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7.100000000000001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7.100000000000001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7.100000000000001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nrwv+qtF7MZXQVISkSCzRO5HIetzvYOlj4OdXHf1AQbt96CtHWQUNVD+6YWM5m46lfK2Hop0IiteJkD8A89Rkw==" saltValue="y8fs31Q9ekaCIcSTjHx7RQ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ColWidth="8.875" defaultRowHeight="15.95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30" t="s">
        <v>223</v>
      </c>
      <c r="B1" s="30"/>
      <c r="C1" s="31"/>
      <c r="D1" s="31"/>
      <c r="E1" s="31"/>
      <c r="F1" s="32"/>
      <c r="J1" t="s">
        <v>224</v>
      </c>
      <c r="K1" t="s">
        <v>225</v>
      </c>
    </row>
    <row r="2" spans="1:11" ht="39.950000000000003" customHeight="1">
      <c r="A2" s="6" t="s">
        <v>12</v>
      </c>
      <c r="B2" s="28" t="s">
        <v>226</v>
      </c>
      <c r="C2" s="29"/>
      <c r="D2" s="29"/>
      <c r="E2" s="29"/>
      <c r="F2" s="33"/>
      <c r="J2" s="9" t="s">
        <v>41</v>
      </c>
      <c r="K2">
        <f>COUNTIF('2. ROSC Active'!C2:C251,J2)</f>
        <v>9</v>
      </c>
    </row>
    <row r="3" spans="1:11" ht="39.950000000000003" customHeight="1">
      <c r="A3" s="26" t="s">
        <v>227</v>
      </c>
      <c r="B3" s="25" t="s">
        <v>228</v>
      </c>
      <c r="C3" s="25" t="s">
        <v>229</v>
      </c>
      <c r="D3" s="25" t="s">
        <v>230</v>
      </c>
      <c r="E3" s="25"/>
      <c r="F3" s="27"/>
      <c r="J3" s="9" t="s">
        <v>231</v>
      </c>
      <c r="K3">
        <f>COUNTIF('2. ROSC Active'!C2:C251,J3)</f>
        <v>0</v>
      </c>
    </row>
    <row r="4" spans="1:11" ht="39.950000000000003" customHeight="1">
      <c r="A4" s="1" t="s">
        <v>232</v>
      </c>
      <c r="B4" s="6" t="s">
        <v>199</v>
      </c>
      <c r="C4" s="6" t="s">
        <v>233</v>
      </c>
      <c r="D4" s="6" t="s">
        <v>55</v>
      </c>
      <c r="E4" s="6" t="s">
        <v>78</v>
      </c>
      <c r="F4" s="7"/>
      <c r="J4" s="9" t="s">
        <v>234</v>
      </c>
      <c r="K4">
        <f>COUNTIF('2. ROSC Active'!C2:C251,J4)</f>
        <v>0</v>
      </c>
    </row>
    <row r="5" spans="1:11" ht="39.950000000000003" customHeight="1">
      <c r="A5" s="1" t="s">
        <v>235</v>
      </c>
      <c r="B5" s="6" t="s">
        <v>44</v>
      </c>
      <c r="C5" s="6" t="s">
        <v>37</v>
      </c>
      <c r="D5" s="6" t="s">
        <v>213</v>
      </c>
      <c r="E5" s="6"/>
      <c r="F5" s="7"/>
      <c r="J5" s="9" t="s">
        <v>236</v>
      </c>
      <c r="K5">
        <f>COUNTIF('2. ROSC Active'!C2:C251,J5)</f>
        <v>0</v>
      </c>
    </row>
    <row r="6" spans="1:11" ht="39.950000000000003" customHeight="1">
      <c r="A6" s="1" t="s">
        <v>237</v>
      </c>
      <c r="B6" s="6" t="s">
        <v>87</v>
      </c>
      <c r="C6" s="6" t="s">
        <v>33</v>
      </c>
      <c r="D6" s="6" t="s">
        <v>211</v>
      </c>
      <c r="E6" s="6"/>
      <c r="F6" s="7"/>
      <c r="J6" s="9" t="s">
        <v>196</v>
      </c>
      <c r="K6">
        <f>COUNTIF('2. ROSC Active'!C2:C251,J6)</f>
        <v>1</v>
      </c>
    </row>
    <row r="7" spans="1:11" ht="51" customHeight="1">
      <c r="A7" s="1" t="s">
        <v>238</v>
      </c>
      <c r="B7" s="6" t="s">
        <v>239</v>
      </c>
      <c r="C7" s="6" t="s">
        <v>153</v>
      </c>
      <c r="D7" s="6" t="s">
        <v>240</v>
      </c>
      <c r="E7" s="6" t="s">
        <v>201</v>
      </c>
      <c r="F7" s="6" t="s">
        <v>171</v>
      </c>
      <c r="J7" s="9" t="s">
        <v>66</v>
      </c>
      <c r="K7">
        <f>COUNTIF('2. ROSC Active'!C2:C251,J7)</f>
        <v>1</v>
      </c>
    </row>
    <row r="8" spans="1:11" ht="48.75" customHeight="1">
      <c r="A8" s="1" t="s">
        <v>241</v>
      </c>
      <c r="B8" s="6" t="s">
        <v>90</v>
      </c>
      <c r="C8" s="6" t="s">
        <v>242</v>
      </c>
      <c r="D8" s="25" t="s">
        <v>243</v>
      </c>
      <c r="E8" s="6" t="s">
        <v>244</v>
      </c>
      <c r="F8" s="6" t="s">
        <v>69</v>
      </c>
      <c r="J8" s="9" t="s">
        <v>51</v>
      </c>
      <c r="K8">
        <f>COUNTIF('2. ROSC Active'!C2:C251,J8)</f>
        <v>3</v>
      </c>
    </row>
    <row r="9" spans="1:11" ht="47.25" customHeight="1">
      <c r="A9" s="1" t="s">
        <v>245</v>
      </c>
      <c r="B9" s="6" t="s">
        <v>29</v>
      </c>
      <c r="C9" s="6" t="s">
        <v>246</v>
      </c>
      <c r="D9" s="6" t="s">
        <v>247</v>
      </c>
      <c r="E9" s="6" t="s">
        <v>137</v>
      </c>
      <c r="F9" s="7"/>
      <c r="J9" s="9" t="s">
        <v>44</v>
      </c>
      <c r="K9">
        <f>COUNTIF('2. ROSC Active'!C2:C251,J9)</f>
        <v>4</v>
      </c>
    </row>
    <row r="10" spans="1:11" ht="39.950000000000003" customHeight="1">
      <c r="A10" s="1" t="s">
        <v>248</v>
      </c>
      <c r="B10" s="6" t="s">
        <v>133</v>
      </c>
      <c r="C10" s="6" t="s">
        <v>111</v>
      </c>
      <c r="D10" s="6" t="s">
        <v>249</v>
      </c>
      <c r="E10" s="6" t="s">
        <v>62</v>
      </c>
      <c r="F10" s="7"/>
      <c r="J10" s="9" t="s">
        <v>37</v>
      </c>
      <c r="K10">
        <f>COUNTIF('2. ROSC Active'!C2:C251,J10)</f>
        <v>6</v>
      </c>
    </row>
    <row r="11" spans="1:11" ht="54.75" customHeight="1">
      <c r="A11" s="1" t="s">
        <v>250</v>
      </c>
      <c r="B11" s="6" t="s">
        <v>115</v>
      </c>
      <c r="C11" s="6" t="s">
        <v>251</v>
      </c>
      <c r="D11" s="6" t="s">
        <v>252</v>
      </c>
      <c r="E11" s="6" t="s">
        <v>253</v>
      </c>
      <c r="F11" s="6" t="s">
        <v>94</v>
      </c>
      <c r="J11" s="9" t="s">
        <v>213</v>
      </c>
      <c r="K11">
        <f>COUNTIF('2. ROSC Active'!C2:C251,J11)</f>
        <v>1</v>
      </c>
    </row>
    <row r="12" spans="1:11" ht="39.950000000000003" customHeight="1">
      <c r="A12" s="1" t="s">
        <v>254</v>
      </c>
      <c r="B12" s="6" t="s">
        <v>255</v>
      </c>
      <c r="C12" s="6" t="s">
        <v>256</v>
      </c>
      <c r="D12" s="6" t="s">
        <v>122</v>
      </c>
      <c r="E12" s="6" t="s">
        <v>126</v>
      </c>
      <c r="F12" s="7"/>
      <c r="J12" s="9" t="s">
        <v>33</v>
      </c>
      <c r="K12">
        <f>COUNTIF('2. ROSC Active'!C2:C251,J12)</f>
        <v>1</v>
      </c>
    </row>
    <row r="13" spans="1:11" ht="39.950000000000003" customHeight="1">
      <c r="A13" s="1" t="s">
        <v>257</v>
      </c>
      <c r="B13" s="6" t="s">
        <v>258</v>
      </c>
      <c r="C13" s="6" t="s">
        <v>259</v>
      </c>
      <c r="D13" s="6"/>
      <c r="E13" s="6"/>
      <c r="F13" s="7"/>
      <c r="J13" s="9" t="s">
        <v>211</v>
      </c>
      <c r="K13">
        <f>COUNTIF('2. ROSC Active'!C2:C251,J13)</f>
        <v>1</v>
      </c>
    </row>
    <row r="14" spans="1:11" ht="39.950000000000003" customHeight="1">
      <c r="A14" s="1" t="s">
        <v>260</v>
      </c>
      <c r="B14" s="6" t="s">
        <v>66</v>
      </c>
      <c r="C14" s="8" t="s">
        <v>236</v>
      </c>
      <c r="D14" s="6" t="s">
        <v>196</v>
      </c>
      <c r="E14" s="6" t="s">
        <v>51</v>
      </c>
      <c r="F14" s="7"/>
      <c r="J14" s="9" t="s">
        <v>87</v>
      </c>
      <c r="K14">
        <f>COUNTIF('2. ROSC Active'!C2:C251,J14)</f>
        <v>2</v>
      </c>
    </row>
    <row r="15" spans="1:11" ht="39.950000000000003" customHeight="1">
      <c r="A15" s="1" t="s">
        <v>261</v>
      </c>
      <c r="B15" s="6" t="s">
        <v>98</v>
      </c>
      <c r="C15" s="6" t="s">
        <v>165</v>
      </c>
      <c r="D15" s="6"/>
      <c r="E15" s="6"/>
      <c r="F15" s="7"/>
      <c r="J15" s="9" t="s">
        <v>243</v>
      </c>
      <c r="K15">
        <f>COUNTIF('2. ROSC Active'!C2:C251,J15)</f>
        <v>0</v>
      </c>
    </row>
    <row r="16" spans="1:11" ht="39.950000000000003" customHeight="1">
      <c r="A16" s="26" t="s">
        <v>262</v>
      </c>
      <c r="B16" s="25" t="s">
        <v>182</v>
      </c>
      <c r="C16" s="25"/>
      <c r="D16" s="25"/>
      <c r="E16" s="25"/>
      <c r="F16" s="7"/>
      <c r="J16" s="9" t="s">
        <v>242</v>
      </c>
      <c r="K16">
        <f>COUNTIF('2. ROSC Active'!C2:C251,J16)</f>
        <v>0</v>
      </c>
    </row>
    <row r="17" spans="1:11" ht="39.950000000000003" customHeight="1">
      <c r="A17" s="26" t="s">
        <v>263</v>
      </c>
      <c r="B17" s="6" t="s">
        <v>41</v>
      </c>
      <c r="C17" s="6" t="s">
        <v>231</v>
      </c>
      <c r="D17" s="6" t="s">
        <v>234</v>
      </c>
      <c r="E17" s="6"/>
      <c r="F17" s="7"/>
      <c r="J17" s="9" t="s">
        <v>90</v>
      </c>
      <c r="K17">
        <f>COUNTIF('2. ROSC Active'!C2:C251,J17)</f>
        <v>1</v>
      </c>
    </row>
    <row r="18" spans="1:11">
      <c r="J18" s="9" t="s">
        <v>69</v>
      </c>
      <c r="K18">
        <f>COUNTIF('2. ROSC Active'!C2:C251,J18)</f>
        <v>2</v>
      </c>
    </row>
    <row r="19" spans="1:11">
      <c r="J19" s="9" t="s">
        <v>244</v>
      </c>
      <c r="K19">
        <f>COUNTIF('2. ROSC Active'!C2:C251,J19)</f>
        <v>0</v>
      </c>
    </row>
    <row r="20" spans="1:11">
      <c r="J20" s="9" t="s">
        <v>249</v>
      </c>
      <c r="K20">
        <f>COUNTIF('2. ROSC Active'!C2:C251,J20)</f>
        <v>0</v>
      </c>
    </row>
    <row r="21" spans="1:11">
      <c r="J21" s="9" t="s">
        <v>111</v>
      </c>
      <c r="K21">
        <f>COUNTIF('2. ROSC Active'!C2:C251,J21)</f>
        <v>1</v>
      </c>
    </row>
    <row r="22" spans="1:11">
      <c r="J22" s="9" t="s">
        <v>133</v>
      </c>
      <c r="K22">
        <f>COUNTIF('2. ROSC Active'!C2:C251,J22)</f>
        <v>1</v>
      </c>
    </row>
    <row r="23" spans="1:11">
      <c r="J23" s="9" t="s">
        <v>62</v>
      </c>
      <c r="K23">
        <f>COUNTIF('2. ROSC Active'!C2:C251,J23)</f>
        <v>2</v>
      </c>
    </row>
    <row r="24" spans="1:11">
      <c r="J24" s="9" t="s">
        <v>255</v>
      </c>
      <c r="K24">
        <f>COUNTIF('2. ROSC Active'!C2:C251,J24)</f>
        <v>0</v>
      </c>
    </row>
    <row r="25" spans="1:11">
      <c r="J25" s="9" t="s">
        <v>126</v>
      </c>
      <c r="K25">
        <f>COUNTIF('2. ROSC Active'!C2:C251,J25)</f>
        <v>2</v>
      </c>
    </row>
    <row r="26" spans="1:11">
      <c r="J26" s="9" t="s">
        <v>122</v>
      </c>
      <c r="K26">
        <f>COUNTIF('2. ROSC Active'!C2:C251,J26)</f>
        <v>1</v>
      </c>
    </row>
    <row r="27" spans="1:11">
      <c r="J27" s="9" t="s">
        <v>256</v>
      </c>
      <c r="K27">
        <f>COUNTIF('2. ROSC Active'!C2:C251,J27)</f>
        <v>0</v>
      </c>
    </row>
    <row r="28" spans="1:11">
      <c r="J28" s="9" t="s">
        <v>253</v>
      </c>
      <c r="K28">
        <f>COUNTIF('2. ROSC Active'!C2:C251,J28)</f>
        <v>0</v>
      </c>
    </row>
    <row r="29" spans="1:11">
      <c r="J29" s="9" t="s">
        <v>251</v>
      </c>
      <c r="K29">
        <f>COUNTIF('2. ROSC Active'!C2:C251,J29)</f>
        <v>0</v>
      </c>
    </row>
    <row r="30" spans="1:11">
      <c r="J30" s="9" t="s">
        <v>252</v>
      </c>
      <c r="K30">
        <f>COUNTIF('2. ROSC Active'!C2:C251,J30)</f>
        <v>0</v>
      </c>
    </row>
    <row r="31" spans="1:11">
      <c r="J31" s="9" t="s">
        <v>115</v>
      </c>
      <c r="K31">
        <f>COUNTIF('2. ROSC Active'!C2:C251,J31)</f>
        <v>2</v>
      </c>
    </row>
    <row r="32" spans="1:11">
      <c r="J32" s="9" t="s">
        <v>94</v>
      </c>
      <c r="K32">
        <f>COUNTIF('2. ROSC Active'!C2:C251,J32)</f>
        <v>2</v>
      </c>
    </row>
    <row r="33" spans="10:11">
      <c r="J33" s="9" t="s">
        <v>182</v>
      </c>
      <c r="K33">
        <f>COUNTIF('2. ROSC Active'!C2:C251,J33)</f>
        <v>1</v>
      </c>
    </row>
    <row r="34" spans="10:11">
      <c r="J34" s="9" t="s">
        <v>229</v>
      </c>
      <c r="K34">
        <f>COUNTIF('2. ROSC Active'!C2:C251,J34)</f>
        <v>0</v>
      </c>
    </row>
    <row r="35" spans="10:11">
      <c r="J35" s="9" t="s">
        <v>230</v>
      </c>
      <c r="K35">
        <f>COUNTIF('2. ROSC Active'!C2:C251,J35)</f>
        <v>0</v>
      </c>
    </row>
    <row r="36" spans="10:11">
      <c r="J36" s="9" t="s">
        <v>228</v>
      </c>
      <c r="K36">
        <f>COUNTIF('2. ROSC Active'!C2:C251,J36)</f>
        <v>0</v>
      </c>
    </row>
    <row r="37" spans="10:11">
      <c r="J37" s="9" t="s">
        <v>233</v>
      </c>
      <c r="K37">
        <f>COUNTIF('2. ROSC Active'!C2:C251,J37)</f>
        <v>0</v>
      </c>
    </row>
    <row r="38" spans="10:11">
      <c r="J38" s="9" t="s">
        <v>55</v>
      </c>
      <c r="K38">
        <f>COUNTIF('2. ROSC Active'!C2:C251,J38)</f>
        <v>6</v>
      </c>
    </row>
    <row r="39" spans="10:11">
      <c r="J39" s="9" t="s">
        <v>78</v>
      </c>
      <c r="K39">
        <f>COUNTIF('2. ROSC Active'!C2:C251,J39)</f>
        <v>4</v>
      </c>
    </row>
    <row r="40" spans="10:11">
      <c r="J40" s="9" t="s">
        <v>199</v>
      </c>
      <c r="K40">
        <f>COUNTIF('2. ROSC Active'!C2:C251,J40)</f>
        <v>1</v>
      </c>
    </row>
    <row r="41" spans="10:11">
      <c r="J41" s="9" t="s">
        <v>240</v>
      </c>
      <c r="K41">
        <f>COUNTIF('2. ROSC Active'!C2:C251,J41)</f>
        <v>0</v>
      </c>
    </row>
    <row r="42" spans="10:11">
      <c r="J42" s="9" t="s">
        <v>129</v>
      </c>
      <c r="K42">
        <f>COUNTIF('2. ROSC Active'!C2:C251,J42)</f>
        <v>1</v>
      </c>
    </row>
    <row r="43" spans="10:11">
      <c r="J43" s="9" t="s">
        <v>171</v>
      </c>
      <c r="K43">
        <f>COUNTIF('2. ROSC Active'!C2:C251,J43)</f>
        <v>3</v>
      </c>
    </row>
    <row r="44" spans="10:11">
      <c r="J44" s="9" t="s">
        <v>153</v>
      </c>
      <c r="K44">
        <f>COUNTIF('2. ROSC Active'!C2:C251,J44)</f>
        <v>1</v>
      </c>
    </row>
    <row r="45" spans="10:11">
      <c r="J45" s="9" t="s">
        <v>201</v>
      </c>
      <c r="K45">
        <f>COUNTIF('2. ROSC Active'!C2:C251,J45)</f>
        <v>1</v>
      </c>
    </row>
    <row r="46" spans="10:11">
      <c r="J46" s="9" t="s">
        <v>137</v>
      </c>
      <c r="K46">
        <f>COUNTIF('2. ROSC Active'!C2:C251,J46)</f>
        <v>3</v>
      </c>
    </row>
    <row r="47" spans="10:11">
      <c r="J47" s="9" t="s">
        <v>246</v>
      </c>
      <c r="K47">
        <f>COUNTIF('2. ROSC Active'!C2:C251,J47)</f>
        <v>0</v>
      </c>
    </row>
    <row r="48" spans="10:11">
      <c r="J48" s="9" t="s">
        <v>29</v>
      </c>
      <c r="K48">
        <f>COUNTIF('2. ROSC Active'!C2:C251,J48)</f>
        <v>3</v>
      </c>
    </row>
    <row r="49" spans="10:11">
      <c r="J49" s="9" t="s">
        <v>247</v>
      </c>
      <c r="K49">
        <f>COUNTIF('2. ROSC Active'!C2:C251,J49)</f>
        <v>0</v>
      </c>
    </row>
    <row r="50" spans="10:11">
      <c r="J50" s="9" t="s">
        <v>258</v>
      </c>
      <c r="K50">
        <f>COUNTIF('2. ROSC Active'!C2:C251,J50)</f>
        <v>0</v>
      </c>
    </row>
    <row r="51" spans="10:11">
      <c r="J51" s="9" t="s">
        <v>259</v>
      </c>
      <c r="K51">
        <f>COUNTIF('2. ROSC Active'!C2:C251,J51)</f>
        <v>0</v>
      </c>
    </row>
    <row r="52" spans="10:11">
      <c r="J52" s="9" t="s">
        <v>98</v>
      </c>
      <c r="K52">
        <f>COUNTIF('2. ROSC Active'!C2:C251,J52)</f>
        <v>1</v>
      </c>
    </row>
    <row r="53" spans="10:11">
      <c r="J53" s="9" t="s">
        <v>165</v>
      </c>
      <c r="K53">
        <f>COUNTIF('2. ROSC Active'!C2:C251,J53)</f>
        <v>1</v>
      </c>
    </row>
    <row r="55" spans="10:11">
      <c r="J55" s="9" t="s">
        <v>264</v>
      </c>
      <c r="K55">
        <f>SUM(K2:K53)</f>
        <v>69</v>
      </c>
    </row>
    <row r="56" spans="10:11">
      <c r="J56" s="9" t="s">
        <v>265</v>
      </c>
      <c r="K56">
        <f>COUNTIF(K2:K53, "&gt;0")</f>
        <v>31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967EBD-B953-4BE5-A2B3-CB62BBBFD7E4}"/>
</file>

<file path=customXml/itemProps2.xml><?xml version="1.0" encoding="utf-8"?>
<ds:datastoreItem xmlns:ds="http://schemas.openxmlformats.org/officeDocument/2006/customXml" ds:itemID="{CDDFE080-9A32-444D-B363-1A3761A97EC0}"/>
</file>

<file path=customXml/itemProps3.xml><?xml version="1.0" encoding="utf-8"?>
<ds:datastoreItem xmlns:ds="http://schemas.openxmlformats.org/officeDocument/2006/customXml" ds:itemID="{B1BDC34C-6FCD-4443-9735-EB77DA9F9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2025-07-21T20:39:22Z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