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F7D99DD-3FCC-43CB-B7C5-2E673262034B}" xr6:coauthVersionLast="47" xr6:coauthVersionMax="47" xr10:uidLastSave="{00000000-0000-0000-0000-000000000000}"/>
  <bookViews>
    <workbookView xWindow="0" yWindow="720" windowWidth="28740" windowHeight="1323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<sst xmlns="http://schemas.openxmlformats.org/spreadsheetml/2006/main" count="398" uniqueCount="251">
  <si>
    <t>Council Name</t>
  </si>
  <si>
    <t>LC ROSC</t>
  </si>
  <si>
    <t>Lead Agency</t>
  </si>
  <si>
    <t xml:space="preserve">NIRCO Northern Illinois Recovery Community Organizaion </t>
  </si>
  <si>
    <t>Lead Agency Address</t>
  </si>
  <si>
    <t>202 S. Genesse Street, Waukeganm, IL 60085</t>
  </si>
  <si>
    <t>Project Coordinator(s)</t>
  </si>
  <si>
    <t>Amanda Dougla</t>
  </si>
  <si>
    <t>Project Coordinator(s) Phone Number</t>
  </si>
  <si>
    <t>847-662-3205</t>
  </si>
  <si>
    <t>Coordinator(s) Email</t>
  </si>
  <si>
    <t>Adouglas@nircolakecounty.org</t>
  </si>
  <si>
    <t>Additional Contact/Supervisor</t>
  </si>
  <si>
    <t>Marie Washington Hall</t>
  </si>
  <si>
    <t>Additional Contact Email and Phone Number</t>
  </si>
  <si>
    <t xml:space="preserve">MWashington@nircolakecounty.org </t>
  </si>
  <si>
    <t>Geographical Location(s) Covered</t>
  </si>
  <si>
    <t xml:space="preserve">Northern Lake County 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</si>
  <si>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</si>
  <si>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</si>
  <si>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</si>
  <si>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</si>
  <si>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</si>
  <si>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</si>
  <si>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</si>
  <si>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</si>
  <si>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</si>
  <si>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</si>
  <si>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</si>
  <si>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</si>
  <si>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</si>
  <si>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</si>
  <si>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</si>
  <si>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</si>
  <si>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</si>
  <si>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</si>
  <si>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</si>
  <si>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</si>
  <si>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</si>
  <si>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</si>
  <si>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>She joined in 2025, but ISP has been attending since 2020.</t>
  </si>
  <si>
    <t>Dr. Mary Roberson </t>
  </si>
  <si>
    <t>Recovery Supports: RCO</t>
  </si>
  <si>
    <t>CEO NIRCO</t>
  </si>
  <si>
    <t xml:space="preserve">Adam L Scheffler </t>
  </si>
  <si>
    <t xml:space="preserve">Alex Stanjonovic </t>
  </si>
  <si>
    <t>Healthcare: Other</t>
  </si>
  <si>
    <t xml:space="preserve">NICASA Behavorial </t>
  </si>
  <si>
    <t xml:space="preserve">Alfrederick Armstrong </t>
  </si>
  <si>
    <t>PLE: Other</t>
  </si>
  <si>
    <t>NIRCO</t>
  </si>
  <si>
    <t>Amanda Douglas </t>
  </si>
  <si>
    <t xml:space="preserve">Andrea Shales </t>
  </si>
  <si>
    <t xml:space="preserve">Rosecrans </t>
  </si>
  <si>
    <t xml:space="preserve">Ashley Watson </t>
  </si>
  <si>
    <t>Healthcare: County Health Department</t>
  </si>
  <si>
    <t>Lake County Health Dept.</t>
  </si>
  <si>
    <t xml:space="preserve">Bahiyyah Khalilallah </t>
  </si>
  <si>
    <t xml:space="preserve">SUPR ROSC </t>
  </si>
  <si>
    <t>Barbara Young </t>
  </si>
  <si>
    <t>Ben Rudolph</t>
  </si>
  <si>
    <t>Chestnut Healthcare</t>
  </si>
  <si>
    <t>Beverly Coleman</t>
  </si>
  <si>
    <t>PLE: Substance Use</t>
  </si>
  <si>
    <t>Bridget Dotson</t>
  </si>
  <si>
    <t>Education: Local K-12</t>
  </si>
  <si>
    <t>Waukegan Public Schools</t>
  </si>
  <si>
    <t>Bruce Johnson </t>
  </si>
  <si>
    <t>Healthcare: Hospital</t>
  </si>
  <si>
    <t>Carson Justice</t>
  </si>
  <si>
    <t xml:space="preserve">Cassandra Smiley </t>
  </si>
  <si>
    <t>Charlette Estell</t>
  </si>
  <si>
    <t>Recovery Supports: Housing</t>
  </si>
  <si>
    <t>Kalimba House</t>
  </si>
  <si>
    <t>Chris Thompson</t>
  </si>
  <si>
    <t>Recovery Supports: Other</t>
  </si>
  <si>
    <t xml:space="preserve">Serenity House </t>
  </si>
  <si>
    <t>Christopher Reddin</t>
  </si>
  <si>
    <t>Education: Local University</t>
  </si>
  <si>
    <t xml:space="preserve">Roslyn Franklin University </t>
  </si>
  <si>
    <t>CJ Jervis </t>
  </si>
  <si>
    <t>Eddie Washington Center</t>
  </si>
  <si>
    <t>Colleen Casey </t>
  </si>
  <si>
    <t>Judicial: Probation</t>
  </si>
  <si>
    <t xml:space="preserve">Lake County  Probation Dept. </t>
  </si>
  <si>
    <t>Cynthia Gibson-Dyse</t>
  </si>
  <si>
    <t>Faith-based: Other</t>
  </si>
  <si>
    <t xml:space="preserve">Jesus Name Church </t>
  </si>
  <si>
    <t>Davina Johnson</t>
  </si>
  <si>
    <t>Service Providers: Employment Programs</t>
  </si>
  <si>
    <t xml:space="preserve">Legacy Reentry Foundation </t>
  </si>
  <si>
    <t xml:space="preserve">Debbie Rueber </t>
  </si>
  <si>
    <t xml:space="preserve">James Lovell VA Hospital </t>
  </si>
  <si>
    <t>Debra Bobo</t>
  </si>
  <si>
    <t xml:space="preserve">Debra Jordan </t>
  </si>
  <si>
    <t>Business:  Local Business</t>
  </si>
  <si>
    <t xml:space="preserve">Debra Jordan Consulting </t>
  </si>
  <si>
    <t>Deona Williams </t>
  </si>
  <si>
    <t xml:space="preserve">NIRCO  </t>
  </si>
  <si>
    <t>Devin Stieber </t>
  </si>
  <si>
    <t xml:space="preserve">Lake Behavorial Health Hospital </t>
  </si>
  <si>
    <t xml:space="preserve">Dr.Veronica M. Bate'-Ambrose </t>
  </si>
  <si>
    <t xml:space="preserve">Healthcare Foundation of Northern Illinois </t>
  </si>
  <si>
    <t>Ebony LaShay</t>
  </si>
  <si>
    <t xml:space="preserve">CYA </t>
  </si>
  <si>
    <t>Elizabeth Thielen</t>
  </si>
  <si>
    <t xml:space="preserve">NICASA Gambling Coordinatory </t>
  </si>
  <si>
    <t xml:space="preserve">Ellizabeth Kinahan Shafer </t>
  </si>
  <si>
    <t>Law Enforcement:  State Attorney's Office</t>
  </si>
  <si>
    <t>Adult Probation</t>
  </si>
  <si>
    <t xml:space="preserve">Gale Graves </t>
  </si>
  <si>
    <t>Service Providers: Other</t>
  </si>
  <si>
    <t>United Way Lake County</t>
  </si>
  <si>
    <t>George Ebert</t>
  </si>
  <si>
    <t>Gordon Brown</t>
  </si>
  <si>
    <t>Gregory Ticsay</t>
  </si>
  <si>
    <t>Education: Other</t>
  </si>
  <si>
    <t xml:space="preserve">North Chicago Public Library </t>
  </si>
  <si>
    <t>Ira Shinn</t>
  </si>
  <si>
    <t>James Swieticki</t>
  </si>
  <si>
    <t>Recovery Supports: 12 step or other group</t>
  </si>
  <si>
    <t xml:space="preserve">Jarrett Burton </t>
  </si>
  <si>
    <t xml:space="preserve">Dupage RCO </t>
  </si>
  <si>
    <t xml:space="preserve">Jason Suttton </t>
  </si>
  <si>
    <t>Law Enforcement: Other</t>
  </si>
  <si>
    <t xml:space="preserve">Case Manager </t>
  </si>
  <si>
    <t>Jeff Roberson </t>
  </si>
  <si>
    <t xml:space="preserve">Johnanna Gonzales </t>
  </si>
  <si>
    <t>IDHA/SUPR</t>
  </si>
  <si>
    <t xml:space="preserve">Kentay Varnell </t>
  </si>
  <si>
    <t>Family: Substance Use</t>
  </si>
  <si>
    <t>Kimberly Watts</t>
  </si>
  <si>
    <t xml:space="preserve">Treatment </t>
  </si>
  <si>
    <t xml:space="preserve">LaSheena Jenkins </t>
  </si>
  <si>
    <t xml:space="preserve">NIRCO WHO Coordinator </t>
  </si>
  <si>
    <t xml:space="preserve">Laura Franz </t>
  </si>
  <si>
    <t>Veterans Path to Hope</t>
  </si>
  <si>
    <t>Leon Venable  </t>
  </si>
  <si>
    <t xml:space="preserve">Kalimba House </t>
  </si>
  <si>
    <t xml:space="preserve">Liz Nelson </t>
  </si>
  <si>
    <t>Government: Local Official</t>
  </si>
  <si>
    <t xml:space="preserve">Lake County Opioid Coordinator </t>
  </si>
  <si>
    <t xml:space="preserve">Marc Jones </t>
  </si>
  <si>
    <t xml:space="preserve">Director of Waukegan Township Offices  </t>
  </si>
  <si>
    <t>Marie Washington-Hall  </t>
  </si>
  <si>
    <t>NIRCO Senior Director</t>
  </si>
  <si>
    <t>Marissa Catabano</t>
  </si>
  <si>
    <t xml:space="preserve">Lake County 211 </t>
  </si>
  <si>
    <t xml:space="preserve">Maurice Woods </t>
  </si>
  <si>
    <t xml:space="preserve">NIRCO </t>
  </si>
  <si>
    <t>Milsa Hernandez</t>
  </si>
  <si>
    <t xml:space="preserve">No longer with NIRCO </t>
  </si>
  <si>
    <t>Muriel Adams</t>
  </si>
  <si>
    <t xml:space="preserve">One World Shared Future Community Labs </t>
  </si>
  <si>
    <t>Noah Hull</t>
  </si>
  <si>
    <t>Judicial: Other</t>
  </si>
  <si>
    <t xml:space="preserve">Prarie State Legal </t>
  </si>
  <si>
    <t>Norma Venable</t>
  </si>
  <si>
    <t>Youth-Serving: Other</t>
  </si>
  <si>
    <t xml:space="preserve">Girls and Boys of Character </t>
  </si>
  <si>
    <t xml:space="preserve">Patrick D’Allesandra </t>
  </si>
  <si>
    <t xml:space="preserve">Gateway Foundation </t>
  </si>
  <si>
    <t xml:space="preserve">Robert Marshall </t>
  </si>
  <si>
    <t>Faith-based: Local Pastor</t>
  </si>
  <si>
    <t>Pastor of Community Healing Center</t>
  </si>
  <si>
    <t>Sargent Mallory Burton</t>
  </si>
  <si>
    <t>Law Enforcement: Local Police</t>
  </si>
  <si>
    <t xml:space="preserve">Community Police Officer </t>
  </si>
  <si>
    <t>Shanta Frierson</t>
  </si>
  <si>
    <t>Youth-Serving: Local Prevention Providers</t>
  </si>
  <si>
    <t xml:space="preserve">Youth/Parent Advocate at Independence Center </t>
  </si>
  <si>
    <t>Shelly Reimann</t>
  </si>
  <si>
    <t>Sonya Turner</t>
  </si>
  <si>
    <t>Stella Jones</t>
  </si>
  <si>
    <t>Business: Chamber of Commerce</t>
  </si>
  <si>
    <t xml:space="preserve">North Chicago Chamber of Commer </t>
  </si>
  <si>
    <t>Tami Springs</t>
  </si>
  <si>
    <t xml:space="preserve">Staben House/Waukegan Township </t>
  </si>
  <si>
    <t>Thomas Moore </t>
  </si>
  <si>
    <t xml:space="preserve">Tirzah Norwood Jones </t>
  </si>
  <si>
    <t>Waukegan Public School District 60</t>
  </si>
  <si>
    <t>Tracy Dones</t>
  </si>
  <si>
    <t>Valencia Samuel</t>
  </si>
  <si>
    <t xml:space="preserve">Coalition </t>
  </si>
  <si>
    <t xml:space="preserve">Victoria Moses </t>
  </si>
  <si>
    <t>Walter Houston</t>
  </si>
  <si>
    <t>Yajaira Balderas 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</si>
  <si>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</si>
  <si>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</si>
  <si>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</si>
  <si>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</si>
  <si>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</si>
  <si>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</si>
  <si>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Recovery Supports</t>
  </si>
  <si>
    <t>Business: Other</t>
  </si>
  <si>
    <t>Faith-based Groups</t>
  </si>
  <si>
    <t>Faith-based: Ministerial Alliance</t>
  </si>
  <si>
    <t>Education: GED programs</t>
  </si>
  <si>
    <t>Family/Parents</t>
  </si>
  <si>
    <t>Family: Mental Health</t>
  </si>
  <si>
    <t>Family: Other</t>
  </si>
  <si>
    <t>Service Providers</t>
  </si>
  <si>
    <t xml:space="preserve">Service Providers: Harm Reduction </t>
  </si>
  <si>
    <t>Service Providers: Programs for Unhoused Individuals</t>
  </si>
  <si>
    <t>Service Providers: Violence Prevention</t>
  </si>
  <si>
    <t>State/Local/Tribal Government</t>
  </si>
  <si>
    <t>Government: County Official</t>
  </si>
  <si>
    <t>Government: 708 Board</t>
  </si>
  <si>
    <t>Government: State Official</t>
  </si>
  <si>
    <t>Government: Re-entry programs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</si>
  <si>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</si>
  <si>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</si>
  <si>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</si>
  <si>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</si>
  <si>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</si>
  <si>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</si>
  <si>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</si>
  <si>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Law Enforcement</t>
  </si>
  <si>
    <t>Law Enforcement: County Sheriff's Dept.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</si>
  <si>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</si>
  <si>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</si>
  <si>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</si>
  <si>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</si>
  <si>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</si>
  <si>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</si>
  <si>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</si>
  <si>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</si>
  <si>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Media</t>
  </si>
  <si>
    <t>Media: All</t>
  </si>
  <si>
    <t>Business</t>
  </si>
  <si>
    <t>Service Providers: Harm Reduction</t>
  </si>
  <si>
    <t>TOTAL MEMBERS</t>
  </si>
  <si>
    <t>TOTAL SECTORS</t>
  </si>
  <si>
    <t>The Community Works</t>
  </si>
  <si>
    <t>Andrew Tschida</t>
  </si>
  <si>
    <t xml:space="preserve">Chris Butler </t>
  </si>
  <si>
    <t>Eddie Washington Ctr.</t>
  </si>
  <si>
    <t xml:space="preserve">Anthony Baker </t>
  </si>
  <si>
    <t xml:space="preserve">Kalimba Foundation </t>
  </si>
  <si>
    <t>Stephanie Rosales</t>
  </si>
  <si>
    <t>College of Lake County</t>
  </si>
  <si>
    <t>Bin Shinn</t>
  </si>
  <si>
    <t xml:space="preserve">Lake County Workforce Development </t>
  </si>
  <si>
    <t>Kenneth Bell</t>
  </si>
  <si>
    <t>TA with Region 1</t>
  </si>
  <si>
    <t xml:space="preserve">James Swieicke </t>
  </si>
  <si>
    <t>NICASA</t>
  </si>
  <si>
    <t>Rueben Sanchez</t>
  </si>
  <si>
    <t>IDSA</t>
  </si>
  <si>
    <t>Darryl Harlin</t>
  </si>
  <si>
    <t>Sharon Huiett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</si>
</sst>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B2B2B"/>
      <name val="Times New Roman"/>
      <family val="1"/>
    </font>
    <font>
      <sz val="12"/>
      <color rgb="FF000000"/>
      <name val="Calibri"/>
      <family val="2"/>
    </font>
    <font>
      <sz val="11"/>
      <color rgb="FF2B2B2B"/>
      <name val="Aptos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8" fillId="4" borderId="5" xfId="0" applyFont="1" applyFill="1" applyBorder="1" applyAlignment="1" applyProtection="1">
      <alignment wrapText="1"/>
      <protection locked="0"/>
    </xf>
    <xf numFmtId="0" fontId="10" fillId="4" borderId="5" xfId="0" applyFont="1" applyFill="1" applyBorder="1" applyAlignment="1" applyProtection="1">
      <alignment wrapText="1"/>
      <protection locked="0"/>
    </xf>
    <xf numFmtId="0" fontId="9" fillId="4" borderId="5" xfId="0" applyFont="1" applyFill="1" applyBorder="1" applyAlignment="1" applyProtection="1">
      <alignment wrapText="1"/>
      <protection locked="0"/>
    </xf>
    <xf numFmtId="0" fontId="11" fillId="4" borderId="5" xfId="0" applyFont="1" applyFill="1" applyBorder="1" applyAlignment="1" applyProtection="1">
      <alignment wrapText="1" readingOrder="1"/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8" fillId="4" borderId="5" xfId="0" applyFont="1" applyFill="1" applyBorder="1" applyAlignment="1" applyProtection="1">
      <alignment wrapText="1" readingOrder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C11" sqref="C11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0</v>
      </c>
      <c r="B1" s="13" t="s">
        <v>1</v>
      </c>
    </row>
    <row r="2" spans="1:2" ht="33" customHeight="1" x14ac:dyDescent="0.25">
      <c r="A2" s="2" t="s">
        <v>2</v>
      </c>
      <c r="B2" s="14" t="s">
        <v>3</v>
      </c>
    </row>
    <row r="3" spans="1:2" ht="33" customHeight="1" x14ac:dyDescent="0.25">
      <c r="A3" s="5" t="s">
        <v>4</v>
      </c>
      <c r="B3" s="13" t="s">
        <v>5</v>
      </c>
    </row>
    <row r="4" spans="1:2" ht="33" customHeight="1" x14ac:dyDescent="0.25">
      <c r="A4" s="2" t="s">
        <v>6</v>
      </c>
      <c r="B4" s="14" t="s">
        <v>7</v>
      </c>
    </row>
    <row r="5" spans="1:2" ht="33" customHeight="1" x14ac:dyDescent="0.25">
      <c r="A5" s="5" t="s">
        <v>8</v>
      </c>
      <c r="B5" s="13" t="s">
        <v>9</v>
      </c>
    </row>
    <row r="6" spans="1:2" ht="33" customHeight="1" x14ac:dyDescent="0.25">
      <c r="A6" s="2" t="s">
        <v>10</v>
      </c>
      <c r="B6" s="14" t="s">
        <v>11</v>
      </c>
    </row>
    <row r="7" spans="1:2" ht="33" customHeight="1" x14ac:dyDescent="0.25">
      <c r="A7" s="5" t="s">
        <v>12</v>
      </c>
      <c r="B7" s="13" t="s">
        <v>13</v>
      </c>
    </row>
    <row r="8" spans="1:2" ht="33" customHeight="1" x14ac:dyDescent="0.25">
      <c r="A8" s="3" t="s">
        <v>14</v>
      </c>
      <c r="B8" s="14" t="s">
        <v>15</v>
      </c>
    </row>
    <row r="9" spans="1:2" ht="33" customHeight="1" x14ac:dyDescent="0.25">
      <c r="A9" s="5" t="s">
        <v>16</v>
      </c>
      <c r="B9" s="13" t="s">
        <v>17</v>
      </c>
    </row>
    <row r="10" spans="1:2" ht="33" customHeight="1" x14ac:dyDescent="0.25">
      <c r="A10" s="2" t="s">
        <v>18</v>
      </c>
      <c r="B10" s="14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56" workbookViewId="0">
      <selection activeCell="D83" sqref="D83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19</v>
      </c>
      <c r="B1" s="20" t="s">
        <v>20</v>
      </c>
      <c r="C1" s="20" t="s">
        <v>21</v>
      </c>
      <c r="D1" s="20" t="s">
        <v>22</v>
      </c>
      <c r="E1" s="21" t="s">
        <v>23</v>
      </c>
      <c r="F1" s="21" t="s">
        <v>24</v>
      </c>
      <c r="G1" s="21" t="s">
        <v>25</v>
      </c>
      <c r="H1" s="21" t="s">
        <v>26</v>
      </c>
      <c r="I1" s="21" t="s">
        <v>27</v>
      </c>
      <c r="J1" s="21" t="s">
        <v>28</v>
      </c>
      <c r="K1" s="21" t="s">
        <v>29</v>
      </c>
      <c r="L1" s="21" t="s">
        <v>30</v>
      </c>
      <c r="M1" s="21" t="s">
        <v>31</v>
      </c>
      <c r="N1" s="21" t="s">
        <v>32</v>
      </c>
      <c r="O1" s="21" t="s">
        <v>33</v>
      </c>
      <c r="P1" s="21" t="s">
        <v>34</v>
      </c>
      <c r="Q1" s="22" t="s">
        <v>35</v>
      </c>
      <c r="R1" s="23" t="s">
        <v>36</v>
      </c>
    </row>
    <row r="2" spans="1:18" ht="47.25" x14ac:dyDescent="0.25">
      <c r="A2" s="16" t="s">
        <v>37</v>
      </c>
      <c r="B2" s="18">
        <v>45839</v>
      </c>
      <c r="C2" s="24" t="s">
        <v>38</v>
      </c>
      <c r="D2" s="16" t="s">
        <v>39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40</v>
      </c>
    </row>
    <row r="3" spans="1:18" ht="31.5" x14ac:dyDescent="0.25">
      <c r="A3" s="26" t="s">
        <v>41</v>
      </c>
      <c r="B3" s="18">
        <v>45962</v>
      </c>
      <c r="C3" s="24" t="s">
        <v>42</v>
      </c>
      <c r="D3" s="16" t="s">
        <v>43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x14ac:dyDescent="0.25">
      <c r="A4" s="30" t="s">
        <v>44</v>
      </c>
      <c r="B4" s="18"/>
      <c r="C4" s="24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x14ac:dyDescent="0.25">
      <c r="A5" s="27" t="s">
        <v>45</v>
      </c>
      <c r="B5" s="18"/>
      <c r="C5" s="24" t="s">
        <v>46</v>
      </c>
      <c r="D5" s="16" t="s">
        <v>47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x14ac:dyDescent="0.25">
      <c r="A6" s="30" t="s">
        <v>48</v>
      </c>
      <c r="B6" s="18"/>
      <c r="C6" s="24" t="s">
        <v>49</v>
      </c>
      <c r="D6" s="16" t="s">
        <v>50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5" x14ac:dyDescent="0.25">
      <c r="A7" s="27" t="s">
        <v>51</v>
      </c>
      <c r="B7" s="18"/>
      <c r="C7" s="24" t="s">
        <v>42</v>
      </c>
      <c r="D7" s="16" t="s">
        <v>50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5" x14ac:dyDescent="0.25">
      <c r="A8" s="30" t="s">
        <v>52</v>
      </c>
      <c r="B8" s="18"/>
      <c r="C8" s="24" t="s">
        <v>42</v>
      </c>
      <c r="D8" s="16" t="s">
        <v>53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5" x14ac:dyDescent="0.25">
      <c r="A9" s="31" t="s">
        <v>54</v>
      </c>
      <c r="B9" s="18"/>
      <c r="C9" s="24" t="s">
        <v>55</v>
      </c>
      <c r="D9" s="16" t="s">
        <v>56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5" x14ac:dyDescent="0.25">
      <c r="A10" s="30" t="s">
        <v>57</v>
      </c>
      <c r="B10" s="18"/>
      <c r="C10" s="24" t="s">
        <v>42</v>
      </c>
      <c r="D10" s="16" t="s">
        <v>58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x14ac:dyDescent="0.25">
      <c r="A11" s="30" t="s">
        <v>59</v>
      </c>
      <c r="B11" s="18">
        <v>45268</v>
      </c>
      <c r="C11" s="24" t="s">
        <v>49</v>
      </c>
      <c r="D11" s="16" t="s">
        <v>50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5" x14ac:dyDescent="0.25">
      <c r="A12" s="30" t="s">
        <v>60</v>
      </c>
      <c r="B12" s="18"/>
      <c r="C12" s="24" t="s">
        <v>42</v>
      </c>
      <c r="D12" s="16" t="s">
        <v>61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x14ac:dyDescent="0.25">
      <c r="A13" s="31" t="s">
        <v>62</v>
      </c>
      <c r="B13" s="18"/>
      <c r="C13" s="24" t="s">
        <v>63</v>
      </c>
      <c r="D13" s="16" t="s">
        <v>50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1.5" x14ac:dyDescent="0.25">
      <c r="A14" s="30" t="s">
        <v>64</v>
      </c>
      <c r="B14" s="18"/>
      <c r="C14" s="24" t="s">
        <v>65</v>
      </c>
      <c r="D14" s="16" t="s">
        <v>66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x14ac:dyDescent="0.25">
      <c r="A15" s="30" t="s">
        <v>67</v>
      </c>
      <c r="B15" s="18"/>
      <c r="C15" s="24" t="s">
        <v>68</v>
      </c>
      <c r="D15" s="16" t="s">
        <v>47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x14ac:dyDescent="0.25">
      <c r="A16" s="30" t="s">
        <v>69</v>
      </c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5" x14ac:dyDescent="0.25">
      <c r="A17" s="27" t="s">
        <v>70</v>
      </c>
      <c r="B17" s="18"/>
      <c r="C17" s="24" t="s">
        <v>42</v>
      </c>
      <c r="D17" s="16" t="s">
        <v>53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5" x14ac:dyDescent="0.25">
      <c r="A18" s="30" t="s">
        <v>71</v>
      </c>
      <c r="B18" s="18"/>
      <c r="C18" s="24" t="s">
        <v>72</v>
      </c>
      <c r="D18" s="16" t="s">
        <v>73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1.5" x14ac:dyDescent="0.25">
      <c r="A19" s="31" t="s">
        <v>74</v>
      </c>
      <c r="B19" s="18"/>
      <c r="C19" s="24" t="s">
        <v>75</v>
      </c>
      <c r="D19" s="16" t="s">
        <v>76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5" x14ac:dyDescent="0.25">
      <c r="A20" s="30" t="s">
        <v>77</v>
      </c>
      <c r="B20" s="18"/>
      <c r="C20" s="24" t="s">
        <v>78</v>
      </c>
      <c r="D20" s="16" t="s">
        <v>79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5" x14ac:dyDescent="0.25">
      <c r="A21" s="27" t="s">
        <v>80</v>
      </c>
      <c r="B21" s="18"/>
      <c r="C21" s="24" t="s">
        <v>72</v>
      </c>
      <c r="D21" s="16" t="s">
        <v>81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31.5" x14ac:dyDescent="0.25">
      <c r="A22" s="30" t="s">
        <v>82</v>
      </c>
      <c r="B22" s="18"/>
      <c r="C22" s="24" t="s">
        <v>83</v>
      </c>
      <c r="D22" s="16" t="s">
        <v>84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x14ac:dyDescent="0.25">
      <c r="A23" s="30" t="s">
        <v>85</v>
      </c>
      <c r="B23" s="18"/>
      <c r="C23" s="24" t="s">
        <v>86</v>
      </c>
      <c r="D23" s="16" t="s">
        <v>87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x14ac:dyDescent="0.25">
      <c r="A24" s="32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5" x14ac:dyDescent="0.25">
      <c r="A25" s="31" t="s">
        <v>88</v>
      </c>
      <c r="B25" s="18"/>
      <c r="C25" s="24" t="s">
        <v>89</v>
      </c>
      <c r="D25" s="16" t="s">
        <v>90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5" x14ac:dyDescent="0.25">
      <c r="A26" s="32" t="s">
        <v>91</v>
      </c>
      <c r="B26" s="18"/>
      <c r="C26" s="24" t="s">
        <v>68</v>
      </c>
      <c r="D26" s="16" t="s">
        <v>92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1.5" x14ac:dyDescent="0.25">
      <c r="A27" s="31" t="s">
        <v>93</v>
      </c>
      <c r="B27" s="18"/>
      <c r="C27" s="24" t="s">
        <v>75</v>
      </c>
      <c r="D27" s="16" t="s">
        <v>47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5" x14ac:dyDescent="0.25">
      <c r="A28" s="30" t="s">
        <v>94</v>
      </c>
      <c r="B28" s="18"/>
      <c r="C28" s="24" t="s">
        <v>95</v>
      </c>
      <c r="D28" s="16" t="s">
        <v>96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x14ac:dyDescent="0.25">
      <c r="A29" s="27" t="s">
        <v>97</v>
      </c>
      <c r="B29" s="18"/>
      <c r="C29" s="24" t="s">
        <v>63</v>
      </c>
      <c r="D29" s="16" t="s">
        <v>98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31.5" x14ac:dyDescent="0.25">
      <c r="A30" s="30" t="s">
        <v>99</v>
      </c>
      <c r="B30" s="18"/>
      <c r="C30" s="24" t="s">
        <v>68</v>
      </c>
      <c r="D30" s="16" t="s">
        <v>100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5" x14ac:dyDescent="0.25">
      <c r="A31" s="27" t="s">
        <v>101</v>
      </c>
      <c r="B31" s="18"/>
      <c r="C31" s="24" t="s">
        <v>46</v>
      </c>
      <c r="D31" s="16" t="s">
        <v>102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x14ac:dyDescent="0.25">
      <c r="A32" s="30" t="s">
        <v>103</v>
      </c>
      <c r="B32" s="18"/>
      <c r="C32" s="24" t="s">
        <v>86</v>
      </c>
      <c r="D32" s="16" t="s">
        <v>104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1.5" x14ac:dyDescent="0.25">
      <c r="A33" s="28" t="s">
        <v>105</v>
      </c>
      <c r="B33" s="18"/>
      <c r="C33" s="24" t="s">
        <v>55</v>
      </c>
      <c r="D33" s="16" t="s">
        <v>106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5" x14ac:dyDescent="0.25">
      <c r="A34" s="30" t="s">
        <v>107</v>
      </c>
      <c r="B34" s="18"/>
      <c r="C34" s="24" t="s">
        <v>108</v>
      </c>
      <c r="D34" s="16" t="s">
        <v>109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1.5" x14ac:dyDescent="0.25">
      <c r="A35" s="27" t="s">
        <v>110</v>
      </c>
      <c r="B35" s="18"/>
      <c r="C35" s="24" t="s">
        <v>111</v>
      </c>
      <c r="D35" s="16" t="s">
        <v>112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5" x14ac:dyDescent="0.25">
      <c r="A36" s="30" t="s">
        <v>113</v>
      </c>
      <c r="B36" s="18"/>
      <c r="C36" s="24" t="s">
        <v>72</v>
      </c>
      <c r="D36" s="16" t="s">
        <v>73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5" x14ac:dyDescent="0.25">
      <c r="A37" s="30" t="s">
        <v>114</v>
      </c>
      <c r="B37" s="18"/>
      <c r="C37" s="24" t="s">
        <v>89</v>
      </c>
      <c r="D37" s="16" t="s">
        <v>233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/>
    </row>
    <row r="38" spans="1:18" ht="31.5" x14ac:dyDescent="0.25">
      <c r="A38" s="30" t="s">
        <v>115</v>
      </c>
      <c r="B38" s="18"/>
      <c r="C38" s="24" t="s">
        <v>116</v>
      </c>
      <c r="D38" s="16" t="s">
        <v>117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5" x14ac:dyDescent="0.25">
      <c r="A39" s="31" t="s">
        <v>118</v>
      </c>
      <c r="B39" s="18"/>
      <c r="C39" s="24" t="s">
        <v>68</v>
      </c>
      <c r="D39" s="16" t="s">
        <v>92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5" x14ac:dyDescent="0.25">
      <c r="A40" s="30" t="s">
        <v>119</v>
      </c>
      <c r="B40" s="18"/>
      <c r="C40" s="24" t="s">
        <v>120</v>
      </c>
      <c r="D40" s="16" t="s">
        <v>47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31.5" x14ac:dyDescent="0.25">
      <c r="A41" s="28" t="s">
        <v>121</v>
      </c>
      <c r="B41" s="18"/>
      <c r="C41" s="24" t="s">
        <v>75</v>
      </c>
      <c r="D41" s="16" t="s">
        <v>122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1.5" x14ac:dyDescent="0.25">
      <c r="A42" s="32" t="s">
        <v>123</v>
      </c>
      <c r="B42" s="18"/>
      <c r="C42" s="24" t="s">
        <v>124</v>
      </c>
      <c r="D42" s="16" t="s">
        <v>125</v>
      </c>
      <c r="E42" s="15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1</v>
      </c>
      <c r="R42" s="25"/>
    </row>
    <row r="43" spans="1:18" x14ac:dyDescent="0.25">
      <c r="A43" s="27" t="s">
        <v>126</v>
      </c>
      <c r="B43" s="18"/>
      <c r="C43" s="24"/>
      <c r="D43" s="16"/>
      <c r="E43" s="15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1</v>
      </c>
      <c r="R43" s="25"/>
    </row>
    <row r="44" spans="1:18" ht="31.5" x14ac:dyDescent="0.25">
      <c r="A44" s="30" t="s">
        <v>127</v>
      </c>
      <c r="B44" s="18"/>
      <c r="C44" s="24" t="s">
        <v>42</v>
      </c>
      <c r="D44" s="16" t="s">
        <v>128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x14ac:dyDescent="0.25">
      <c r="A45" s="31" t="s">
        <v>129</v>
      </c>
      <c r="B45" s="18"/>
      <c r="C45" s="24" t="s">
        <v>130</v>
      </c>
      <c r="D45" s="16" t="s">
        <v>47</v>
      </c>
      <c r="E45" s="15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1.5" x14ac:dyDescent="0.25">
      <c r="A46" s="30" t="s">
        <v>131</v>
      </c>
      <c r="B46" s="18"/>
      <c r="C46" s="24" t="s">
        <v>75</v>
      </c>
      <c r="D46" s="16" t="s">
        <v>132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1.5" x14ac:dyDescent="0.25">
      <c r="A47" s="27" t="s">
        <v>133</v>
      </c>
      <c r="B47" s="18"/>
      <c r="C47" s="24" t="s">
        <v>63</v>
      </c>
      <c r="D47" s="16" t="s">
        <v>134</v>
      </c>
      <c r="E47" s="15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/>
    </row>
    <row r="48" spans="1:18" ht="31.5" x14ac:dyDescent="0.25">
      <c r="A48" s="30" t="s">
        <v>135</v>
      </c>
      <c r="B48" s="18"/>
      <c r="C48" s="24" t="s">
        <v>75</v>
      </c>
      <c r="D48" s="16" t="s">
        <v>136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1.5" x14ac:dyDescent="0.25">
      <c r="A49" s="27" t="s">
        <v>137</v>
      </c>
      <c r="B49" s="18"/>
      <c r="C49" s="24" t="s">
        <v>72</v>
      </c>
      <c r="D49" s="16" t="s">
        <v>138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1.5" x14ac:dyDescent="0.25">
      <c r="A50" s="30" t="s">
        <v>139</v>
      </c>
      <c r="B50" s="18"/>
      <c r="C50" s="24" t="s">
        <v>140</v>
      </c>
      <c r="D50" s="16" t="s">
        <v>141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1.5" x14ac:dyDescent="0.25">
      <c r="A51" s="27" t="s">
        <v>142</v>
      </c>
      <c r="B51" s="18"/>
      <c r="C51" s="24" t="s">
        <v>111</v>
      </c>
      <c r="D51" s="16" t="s">
        <v>143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1.5" x14ac:dyDescent="0.25">
      <c r="A52" s="30" t="s">
        <v>144</v>
      </c>
      <c r="B52" s="18"/>
      <c r="C52" s="24" t="s">
        <v>42</v>
      </c>
      <c r="D52" s="16" t="s">
        <v>145</v>
      </c>
      <c r="E52" s="15">
        <v>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/>
    </row>
    <row r="53" spans="1:18" ht="31.5" x14ac:dyDescent="0.25">
      <c r="A53" s="30" t="s">
        <v>146</v>
      </c>
      <c r="B53" s="18"/>
      <c r="C53" s="24" t="s">
        <v>111</v>
      </c>
      <c r="D53" s="16" t="s">
        <v>147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x14ac:dyDescent="0.25">
      <c r="A54" s="30" t="s">
        <v>148</v>
      </c>
      <c r="B54" s="18"/>
      <c r="C54" s="24" t="s">
        <v>63</v>
      </c>
      <c r="D54" s="16" t="s">
        <v>149</v>
      </c>
      <c r="E54" s="15">
        <v>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1</v>
      </c>
      <c r="R54" s="25"/>
    </row>
    <row r="55" spans="1:18" x14ac:dyDescent="0.25">
      <c r="A55" s="30" t="s">
        <v>150</v>
      </c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 t="s">
        <v>151</v>
      </c>
    </row>
    <row r="56" spans="1:18" ht="31.5" x14ac:dyDescent="0.25">
      <c r="A56" s="30" t="s">
        <v>152</v>
      </c>
      <c r="B56" s="18"/>
      <c r="C56" s="24" t="s">
        <v>116</v>
      </c>
      <c r="D56" s="16" t="s">
        <v>153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x14ac:dyDescent="0.25">
      <c r="A57" s="30" t="s">
        <v>154</v>
      </c>
      <c r="B57" s="18"/>
      <c r="C57" s="24" t="s">
        <v>155</v>
      </c>
      <c r="D57" s="16" t="s">
        <v>156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1.5" x14ac:dyDescent="0.25">
      <c r="A58" s="27" t="s">
        <v>157</v>
      </c>
      <c r="B58" s="18"/>
      <c r="C58" s="24" t="s">
        <v>158</v>
      </c>
      <c r="D58" s="16" t="s">
        <v>159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1.5" x14ac:dyDescent="0.25">
      <c r="A59" s="27" t="s">
        <v>160</v>
      </c>
      <c r="B59" s="18"/>
      <c r="C59" s="24" t="s">
        <v>75</v>
      </c>
      <c r="D59" s="16" t="s">
        <v>161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1.5" x14ac:dyDescent="0.25">
      <c r="A60" s="30" t="s">
        <v>162</v>
      </c>
      <c r="B60" s="18"/>
      <c r="C60" s="24" t="s">
        <v>163</v>
      </c>
      <c r="D60" s="16" t="s">
        <v>164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1.5" x14ac:dyDescent="0.25">
      <c r="A61" s="31" t="s">
        <v>165</v>
      </c>
      <c r="B61" s="18"/>
      <c r="C61" s="24" t="s">
        <v>166</v>
      </c>
      <c r="D61" s="16" t="s">
        <v>167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1.5" x14ac:dyDescent="0.25">
      <c r="A62" s="31" t="s">
        <v>168</v>
      </c>
      <c r="B62" s="18"/>
      <c r="C62" s="24" t="s">
        <v>169</v>
      </c>
      <c r="D62" s="16" t="s">
        <v>170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1.5" x14ac:dyDescent="0.25">
      <c r="A63" s="31" t="s">
        <v>171</v>
      </c>
      <c r="B63" s="18"/>
      <c r="C63" s="24" t="s">
        <v>75</v>
      </c>
      <c r="D63" s="16" t="s">
        <v>161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1.5" x14ac:dyDescent="0.25">
      <c r="A64" s="31" t="s">
        <v>172</v>
      </c>
      <c r="B64" s="18"/>
      <c r="C64" s="24" t="s">
        <v>68</v>
      </c>
      <c r="D64" s="16" t="s">
        <v>92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1.5" x14ac:dyDescent="0.25">
      <c r="A65" s="31" t="s">
        <v>173</v>
      </c>
      <c r="B65" s="18"/>
      <c r="C65" s="24" t="s">
        <v>174</v>
      </c>
      <c r="D65" s="16" t="s">
        <v>175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47.25" x14ac:dyDescent="0.25">
      <c r="A66" s="31" t="s">
        <v>176</v>
      </c>
      <c r="B66" s="18"/>
      <c r="C66" s="24" t="s">
        <v>72</v>
      </c>
      <c r="D66" s="16" t="s">
        <v>177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x14ac:dyDescent="0.25">
      <c r="A67" s="27" t="s">
        <v>178</v>
      </c>
      <c r="B67" s="18"/>
      <c r="C67" s="24" t="s">
        <v>63</v>
      </c>
      <c r="D67" s="16" t="s">
        <v>50</v>
      </c>
      <c r="E67" s="15">
        <v>1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1</v>
      </c>
      <c r="R67" s="25"/>
    </row>
    <row r="68" spans="1:18" ht="31.5" x14ac:dyDescent="0.25">
      <c r="A68" s="27" t="s">
        <v>179</v>
      </c>
      <c r="B68" s="18"/>
      <c r="C68" s="24" t="s">
        <v>65</v>
      </c>
      <c r="D68" s="16" t="s">
        <v>180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x14ac:dyDescent="0.25">
      <c r="A69" s="30" t="s">
        <v>181</v>
      </c>
      <c r="B69" s="18"/>
      <c r="C69" s="24" t="s">
        <v>46</v>
      </c>
      <c r="D69" s="16" t="s">
        <v>61</v>
      </c>
      <c r="E69" s="15">
        <v>1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1</v>
      </c>
      <c r="R69" s="25"/>
    </row>
    <row r="70" spans="1:18" x14ac:dyDescent="0.25">
      <c r="A70" s="31" t="s">
        <v>182</v>
      </c>
      <c r="B70" s="18"/>
      <c r="C70" s="24" t="s">
        <v>155</v>
      </c>
      <c r="D70" s="16" t="s">
        <v>183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x14ac:dyDescent="0.25">
      <c r="A71" s="27" t="s">
        <v>184</v>
      </c>
      <c r="B71" s="18"/>
      <c r="C71" s="24" t="s">
        <v>49</v>
      </c>
      <c r="D71" s="16" t="s">
        <v>98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1.5" x14ac:dyDescent="0.25">
      <c r="A72" s="30" t="s">
        <v>185</v>
      </c>
      <c r="B72" s="18"/>
      <c r="C72" s="24" t="s">
        <v>72</v>
      </c>
      <c r="D72" s="16" t="s">
        <v>138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x14ac:dyDescent="0.25">
      <c r="A73" s="30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1.5" x14ac:dyDescent="0.25">
      <c r="A74" s="27" t="s">
        <v>186</v>
      </c>
      <c r="B74" s="18"/>
      <c r="C74" s="24" t="s">
        <v>111</v>
      </c>
      <c r="D74" s="16" t="s">
        <v>147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x14ac:dyDescent="0.25">
      <c r="A75" s="29" t="s">
        <v>234</v>
      </c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1.5" x14ac:dyDescent="0.25">
      <c r="A76" s="29" t="s">
        <v>235</v>
      </c>
      <c r="B76" s="18"/>
      <c r="C76" s="24" t="s">
        <v>72</v>
      </c>
      <c r="D76" s="16" t="s">
        <v>236</v>
      </c>
      <c r="E76" s="15">
        <v>1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1</v>
      </c>
      <c r="R76" s="25"/>
    </row>
    <row r="77" spans="1:18" ht="31.5" x14ac:dyDescent="0.25">
      <c r="A77" s="29" t="s">
        <v>237</v>
      </c>
      <c r="B77" s="18"/>
      <c r="C77" s="24" t="s">
        <v>72</v>
      </c>
      <c r="D77" s="16" t="s">
        <v>238</v>
      </c>
      <c r="E77" s="15">
        <v>1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1</v>
      </c>
      <c r="R77" s="25"/>
    </row>
    <row r="78" spans="1:18" ht="31.5" x14ac:dyDescent="0.25">
      <c r="A78" s="29" t="s">
        <v>239</v>
      </c>
      <c r="B78" s="18"/>
      <c r="C78" s="24" t="s">
        <v>78</v>
      </c>
      <c r="D78" s="16" t="s">
        <v>240</v>
      </c>
      <c r="E78" s="15">
        <v>1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1</v>
      </c>
      <c r="R78" s="25"/>
    </row>
    <row r="79" spans="1:18" ht="31.5" x14ac:dyDescent="0.25">
      <c r="A79" s="29" t="s">
        <v>241</v>
      </c>
      <c r="B79" s="18"/>
      <c r="C79" s="24" t="s">
        <v>89</v>
      </c>
      <c r="D79" s="16" t="s">
        <v>242</v>
      </c>
      <c r="E79" s="15">
        <v>1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1</v>
      </c>
      <c r="R79" s="25"/>
    </row>
    <row r="80" spans="1:18" ht="31.5" x14ac:dyDescent="0.25">
      <c r="A80" s="29" t="s">
        <v>243</v>
      </c>
      <c r="B80" s="18"/>
      <c r="C80" s="24" t="s">
        <v>42</v>
      </c>
      <c r="D80" s="16" t="s">
        <v>244</v>
      </c>
      <c r="E80" s="15">
        <v>1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1</v>
      </c>
      <c r="R80" s="25"/>
    </row>
    <row r="81" spans="1:18" ht="31.5" x14ac:dyDescent="0.25">
      <c r="A81" s="29" t="s">
        <v>245</v>
      </c>
      <c r="B81" s="18"/>
      <c r="C81" s="24" t="s">
        <v>120</v>
      </c>
      <c r="D81" s="16" t="s">
        <v>246</v>
      </c>
      <c r="E81" s="15">
        <v>1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1</v>
      </c>
      <c r="R81" s="25"/>
    </row>
    <row r="82" spans="1:18" ht="31.5" x14ac:dyDescent="0.25">
      <c r="A82" s="29" t="s">
        <v>247</v>
      </c>
      <c r="B82" s="18"/>
      <c r="C82" s="24" t="s">
        <v>42</v>
      </c>
      <c r="D82" s="16" t="s">
        <v>248</v>
      </c>
      <c r="E82" s="15">
        <v>1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1</v>
      </c>
      <c r="R82" s="25"/>
    </row>
    <row r="83" spans="1:18" ht="31.5" x14ac:dyDescent="0.25">
      <c r="A83" s="29" t="s">
        <v>249</v>
      </c>
      <c r="B83" s="18"/>
      <c r="C83" s="24" t="s">
        <v>68</v>
      </c>
      <c r="D83" s="16" t="s">
        <v>92</v>
      </c>
      <c r="E83" s="15">
        <v>1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1</v>
      </c>
      <c r="R83" s="25"/>
    </row>
    <row r="84" spans="1:18" x14ac:dyDescent="0.25">
      <c r="A84" s="29" t="s">
        <v>250</v>
      </c>
      <c r="B84" s="18"/>
      <c r="C84" s="24" t="s">
        <v>63</v>
      </c>
      <c r="D84" s="16" t="s">
        <v>50</v>
      </c>
      <c r="E84" s="15">
        <v>1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1</v>
      </c>
      <c r="R84" s="25"/>
    </row>
    <row r="85" spans="1:18" x14ac:dyDescent="0.25">
      <c r="A85" s="29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x14ac:dyDescent="0.25">
      <c r="A86" s="29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x14ac:dyDescent="0.25">
      <c r="A87" s="29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x14ac:dyDescent="0.25">
      <c r="A88" s="29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6" t="s">
        <v>187</v>
      </c>
      <c r="B1" s="36"/>
      <c r="C1" s="37"/>
      <c r="D1" s="37"/>
      <c r="E1" s="37"/>
      <c r="F1" s="38"/>
      <c r="J1" t="s">
        <v>188</v>
      </c>
      <c r="K1" t="s">
        <v>189</v>
      </c>
    </row>
    <row r="2" spans="1:11" ht="39.950000000000003" customHeight="1" x14ac:dyDescent="0.25">
      <c r="A2" s="6" t="s">
        <v>21</v>
      </c>
      <c r="B2" s="33" t="s">
        <v>190</v>
      </c>
      <c r="C2" s="34"/>
      <c r="D2" s="34"/>
      <c r="E2" s="34"/>
      <c r="F2" s="35"/>
      <c r="J2" s="12" t="s">
        <v>95</v>
      </c>
      <c r="K2">
        <f>COUNTIF('2. ROSC Active'!C2:C251,J2)</f>
        <v>1</v>
      </c>
    </row>
    <row r="3" spans="1:11" ht="39.950000000000003" customHeight="1" x14ac:dyDescent="0.25">
      <c r="A3" s="8" t="s">
        <v>191</v>
      </c>
      <c r="B3" s="7" t="s">
        <v>63</v>
      </c>
      <c r="C3" s="7" t="s">
        <v>192</v>
      </c>
      <c r="D3" s="7" t="s">
        <v>49</v>
      </c>
      <c r="E3" s="7"/>
      <c r="F3" s="9"/>
      <c r="J3" s="12" t="s">
        <v>174</v>
      </c>
      <c r="K3">
        <f>COUNTIF('2. ROSC Active'!C2:C251,J3)</f>
        <v>1</v>
      </c>
    </row>
    <row r="4" spans="1:11" ht="39.950000000000003" customHeight="1" x14ac:dyDescent="0.25">
      <c r="A4" s="1" t="s">
        <v>193</v>
      </c>
      <c r="B4" s="6" t="s">
        <v>42</v>
      </c>
      <c r="C4" s="6" t="s">
        <v>120</v>
      </c>
      <c r="D4" s="6" t="s">
        <v>72</v>
      </c>
      <c r="E4" s="6" t="s">
        <v>75</v>
      </c>
      <c r="F4" s="10"/>
      <c r="J4" s="12" t="s">
        <v>194</v>
      </c>
      <c r="K4">
        <f>COUNTIF('2. ROSC Active'!C2:C251,J4)</f>
        <v>0</v>
      </c>
    </row>
    <row r="5" spans="1:11" ht="39.950000000000003" customHeight="1" x14ac:dyDescent="0.25">
      <c r="A5" s="1" t="s">
        <v>195</v>
      </c>
      <c r="B5" s="6" t="s">
        <v>163</v>
      </c>
      <c r="C5" s="6" t="s">
        <v>196</v>
      </c>
      <c r="D5" s="6" t="s">
        <v>86</v>
      </c>
      <c r="E5" s="6"/>
      <c r="F5" s="10"/>
      <c r="J5" s="12" t="s">
        <v>197</v>
      </c>
      <c r="K5">
        <f>COUNTIF('2. ROSC Active'!C2:C251,J5)</f>
        <v>0</v>
      </c>
    </row>
    <row r="6" spans="1:11" ht="39.950000000000003" customHeight="1" x14ac:dyDescent="0.25">
      <c r="A6" s="1" t="s">
        <v>198</v>
      </c>
      <c r="B6" s="6" t="s">
        <v>130</v>
      </c>
      <c r="C6" s="6" t="s">
        <v>199</v>
      </c>
      <c r="D6" s="6" t="s">
        <v>200</v>
      </c>
      <c r="E6" s="6"/>
      <c r="F6" s="10"/>
      <c r="J6" s="12" t="s">
        <v>65</v>
      </c>
      <c r="K6">
        <f>COUNTIF('2. ROSC Active'!C2:C251,J6)</f>
        <v>2</v>
      </c>
    </row>
    <row r="7" spans="1:11" ht="51" customHeight="1" x14ac:dyDescent="0.25">
      <c r="A7" s="1" t="s">
        <v>201</v>
      </c>
      <c r="B7" s="6" t="s">
        <v>202</v>
      </c>
      <c r="C7" s="6" t="s">
        <v>203</v>
      </c>
      <c r="D7" s="6" t="s">
        <v>89</v>
      </c>
      <c r="E7" s="6" t="s">
        <v>204</v>
      </c>
      <c r="F7" s="6" t="s">
        <v>111</v>
      </c>
      <c r="J7" s="12" t="s">
        <v>78</v>
      </c>
      <c r="K7">
        <f>COUNTIF('2. ROSC Active'!C2:C251,J7)</f>
        <v>2</v>
      </c>
    </row>
    <row r="8" spans="1:11" ht="48.75" customHeight="1" x14ac:dyDescent="0.25">
      <c r="A8" s="1" t="s">
        <v>205</v>
      </c>
      <c r="B8" s="6" t="s">
        <v>140</v>
      </c>
      <c r="C8" s="6" t="s">
        <v>206</v>
      </c>
      <c r="D8" s="7" t="s">
        <v>207</v>
      </c>
      <c r="E8" s="6" t="s">
        <v>208</v>
      </c>
      <c r="F8" s="6" t="s">
        <v>209</v>
      </c>
      <c r="J8" s="12" t="s">
        <v>116</v>
      </c>
      <c r="K8">
        <f>COUNTIF('2. ROSC Active'!C2:C251,J8)</f>
        <v>2</v>
      </c>
    </row>
    <row r="9" spans="1:11" ht="47.25" customHeight="1" x14ac:dyDescent="0.25">
      <c r="A9" s="1" t="s">
        <v>210</v>
      </c>
      <c r="B9" s="6" t="s">
        <v>211</v>
      </c>
      <c r="C9" s="6" t="s">
        <v>212</v>
      </c>
      <c r="D9" s="6" t="s">
        <v>213</v>
      </c>
      <c r="E9" s="6" t="s">
        <v>214</v>
      </c>
      <c r="F9" s="10"/>
      <c r="J9" s="12" t="s">
        <v>163</v>
      </c>
      <c r="K9">
        <f>COUNTIF('2. ROSC Active'!C2:C251,J9)</f>
        <v>1</v>
      </c>
    </row>
    <row r="10" spans="1:11" ht="39.950000000000003" customHeight="1" x14ac:dyDescent="0.25">
      <c r="A10" s="1" t="s">
        <v>215</v>
      </c>
      <c r="B10" s="6" t="s">
        <v>216</v>
      </c>
      <c r="C10" s="6" t="s">
        <v>68</v>
      </c>
      <c r="D10" s="6" t="s">
        <v>55</v>
      </c>
      <c r="E10" s="6" t="s">
        <v>46</v>
      </c>
      <c r="F10" s="10"/>
      <c r="J10" s="12" t="s">
        <v>196</v>
      </c>
      <c r="K10">
        <f>COUNTIF('2. ROSC Active'!C2:C251,J10)</f>
        <v>0</v>
      </c>
    </row>
    <row r="11" spans="1:11" ht="54.75" customHeight="1" x14ac:dyDescent="0.25">
      <c r="A11" s="1" t="s">
        <v>217</v>
      </c>
      <c r="B11" s="6" t="s">
        <v>166</v>
      </c>
      <c r="C11" s="6" t="s">
        <v>218</v>
      </c>
      <c r="D11" s="6" t="s">
        <v>38</v>
      </c>
      <c r="E11" s="6" t="s">
        <v>108</v>
      </c>
      <c r="F11" s="6" t="s">
        <v>124</v>
      </c>
      <c r="J11" s="12" t="s">
        <v>86</v>
      </c>
      <c r="K11">
        <f>COUNTIF('2. ROSC Active'!C2:C251,J11)</f>
        <v>2</v>
      </c>
    </row>
    <row r="12" spans="1:11" ht="39.950000000000003" customHeight="1" x14ac:dyDescent="0.25">
      <c r="A12" s="1" t="s">
        <v>219</v>
      </c>
      <c r="B12" s="6" t="s">
        <v>220</v>
      </c>
      <c r="C12" s="6" t="s">
        <v>221</v>
      </c>
      <c r="D12" s="6" t="s">
        <v>83</v>
      </c>
      <c r="E12" s="6" t="s">
        <v>155</v>
      </c>
      <c r="F12" s="10"/>
      <c r="J12" s="12" t="s">
        <v>199</v>
      </c>
      <c r="K12">
        <f>COUNTIF('2. ROSC Active'!C2:C251,J12)</f>
        <v>0</v>
      </c>
    </row>
    <row r="13" spans="1:11" ht="39.950000000000003" customHeight="1" x14ac:dyDescent="0.25">
      <c r="A13" s="1" t="s">
        <v>222</v>
      </c>
      <c r="B13" s="6" t="s">
        <v>223</v>
      </c>
      <c r="C13" s="6" t="s">
        <v>224</v>
      </c>
      <c r="D13" s="6"/>
      <c r="E13" s="6"/>
      <c r="F13" s="10"/>
      <c r="J13" s="12" t="s">
        <v>200</v>
      </c>
      <c r="K13">
        <f>COUNTIF('2. ROSC Active'!C2:C251,J13)</f>
        <v>0</v>
      </c>
    </row>
    <row r="14" spans="1:11" ht="39.950000000000003" customHeight="1" x14ac:dyDescent="0.25">
      <c r="A14" s="1" t="s">
        <v>225</v>
      </c>
      <c r="B14" s="6" t="s">
        <v>78</v>
      </c>
      <c r="C14" s="11" t="s">
        <v>197</v>
      </c>
      <c r="D14" s="6" t="s">
        <v>65</v>
      </c>
      <c r="E14" s="6" t="s">
        <v>116</v>
      </c>
      <c r="F14" s="10"/>
      <c r="J14" s="12" t="s">
        <v>130</v>
      </c>
      <c r="K14">
        <f>COUNTIF('2. ROSC Active'!C2:C251,J14)</f>
        <v>1</v>
      </c>
    </row>
    <row r="15" spans="1:11" ht="39.950000000000003" customHeight="1" x14ac:dyDescent="0.25">
      <c r="A15" s="1" t="s">
        <v>226</v>
      </c>
      <c r="B15" s="6" t="s">
        <v>169</v>
      </c>
      <c r="C15" s="6" t="s">
        <v>158</v>
      </c>
      <c r="D15" s="6"/>
      <c r="E15" s="6"/>
      <c r="F15" s="10"/>
      <c r="J15" s="12" t="s">
        <v>207</v>
      </c>
      <c r="K15">
        <f>COUNTIF('2. ROSC Active'!C2:C251,J15)</f>
        <v>0</v>
      </c>
    </row>
    <row r="16" spans="1:11" ht="39.950000000000003" customHeight="1" x14ac:dyDescent="0.25">
      <c r="A16" s="8" t="s">
        <v>227</v>
      </c>
      <c r="B16" s="7" t="s">
        <v>228</v>
      </c>
      <c r="C16" s="7"/>
      <c r="D16" s="7"/>
      <c r="E16" s="7"/>
      <c r="F16" s="10"/>
      <c r="J16" s="12" t="s">
        <v>206</v>
      </c>
      <c r="K16">
        <f>COUNTIF('2. ROSC Active'!C2:C251,J16)</f>
        <v>0</v>
      </c>
    </row>
    <row r="17" spans="1:11" ht="39.950000000000003" customHeight="1" x14ac:dyDescent="0.25">
      <c r="A17" s="8" t="s">
        <v>229</v>
      </c>
      <c r="B17" s="6" t="s">
        <v>95</v>
      </c>
      <c r="C17" s="6" t="s">
        <v>174</v>
      </c>
      <c r="D17" s="6" t="s">
        <v>194</v>
      </c>
      <c r="E17" s="6"/>
      <c r="F17" s="10"/>
      <c r="J17" s="12" t="s">
        <v>140</v>
      </c>
      <c r="K17">
        <f>COUNTIF('2. ROSC Active'!C2:C251,J17)</f>
        <v>1</v>
      </c>
    </row>
    <row r="18" spans="1:11" x14ac:dyDescent="0.25">
      <c r="J18" s="12" t="s">
        <v>209</v>
      </c>
      <c r="K18">
        <f>COUNTIF('2. ROSC Active'!C2:C251,J18)</f>
        <v>0</v>
      </c>
    </row>
    <row r="19" spans="1:11" x14ac:dyDescent="0.25">
      <c r="J19" s="12" t="s">
        <v>208</v>
      </c>
      <c r="K19">
        <f>COUNTIF('2. ROSC Active'!C2:C251,J19)</f>
        <v>0</v>
      </c>
    </row>
    <row r="20" spans="1:11" x14ac:dyDescent="0.25">
      <c r="J20" s="12" t="s">
        <v>55</v>
      </c>
      <c r="K20">
        <f>COUNTIF('2. ROSC Active'!C2:C251,J20)</f>
        <v>2</v>
      </c>
    </row>
    <row r="21" spans="1:11" x14ac:dyDescent="0.25">
      <c r="J21" s="12" t="s">
        <v>68</v>
      </c>
      <c r="K21">
        <f>COUNTIF('2. ROSC Active'!C2:C251,J21)</f>
        <v>6</v>
      </c>
    </row>
    <row r="22" spans="1:11" x14ac:dyDescent="0.25">
      <c r="J22" s="12" t="s">
        <v>216</v>
      </c>
      <c r="K22">
        <f>COUNTIF('2. ROSC Active'!C2:C251,J22)</f>
        <v>0</v>
      </c>
    </row>
    <row r="23" spans="1:11" x14ac:dyDescent="0.25">
      <c r="J23" s="12" t="s">
        <v>46</v>
      </c>
      <c r="K23">
        <f>COUNTIF('2. ROSC Active'!C2:C251,J23)</f>
        <v>3</v>
      </c>
    </row>
    <row r="24" spans="1:11" x14ac:dyDescent="0.25">
      <c r="J24" s="12" t="s">
        <v>220</v>
      </c>
      <c r="K24">
        <f>COUNTIF('2. ROSC Active'!C2:C251,J24)</f>
        <v>0</v>
      </c>
    </row>
    <row r="25" spans="1:11" x14ac:dyDescent="0.25">
      <c r="J25" s="12" t="s">
        <v>155</v>
      </c>
      <c r="K25">
        <f>COUNTIF('2. ROSC Active'!C2:C251,J25)</f>
        <v>2</v>
      </c>
    </row>
    <row r="26" spans="1:11" x14ac:dyDescent="0.25">
      <c r="J26" s="12" t="s">
        <v>83</v>
      </c>
      <c r="K26">
        <f>COUNTIF('2. ROSC Active'!C2:C251,J26)</f>
        <v>1</v>
      </c>
    </row>
    <row r="27" spans="1:11" x14ac:dyDescent="0.25">
      <c r="J27" s="12" t="s">
        <v>221</v>
      </c>
      <c r="K27">
        <f>COUNTIF('2. ROSC Active'!C2:C251,J27)</f>
        <v>0</v>
      </c>
    </row>
    <row r="28" spans="1:11" x14ac:dyDescent="0.25">
      <c r="J28" s="12" t="s">
        <v>108</v>
      </c>
      <c r="K28">
        <f>COUNTIF('2. ROSC Active'!C2:C251,J28)</f>
        <v>1</v>
      </c>
    </row>
    <row r="29" spans="1:11" x14ac:dyDescent="0.25">
      <c r="J29" s="12" t="s">
        <v>218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166</v>
      </c>
      <c r="K31">
        <f>COUNTIF('2. ROSC Active'!C2:C251,J31)</f>
        <v>1</v>
      </c>
    </row>
    <row r="32" spans="1:11" x14ac:dyDescent="0.25">
      <c r="J32" s="12" t="s">
        <v>124</v>
      </c>
      <c r="K32">
        <f>COUNTIF('2. ROSC Active'!C2:C251,J32)</f>
        <v>1</v>
      </c>
    </row>
    <row r="33" spans="10:11" x14ac:dyDescent="0.25">
      <c r="J33" s="12" t="s">
        <v>228</v>
      </c>
      <c r="K33">
        <f>COUNTIF('2. ROSC Active'!C2:C251,J33)</f>
        <v>0</v>
      </c>
    </row>
    <row r="34" spans="10:11" x14ac:dyDescent="0.25">
      <c r="J34" s="12" t="s">
        <v>192</v>
      </c>
      <c r="K34">
        <f>COUNTIF('2. ROSC Active'!C2:C251,J34)</f>
        <v>0</v>
      </c>
    </row>
    <row r="35" spans="10:11" x14ac:dyDescent="0.25">
      <c r="J35" s="12" t="s">
        <v>49</v>
      </c>
      <c r="K35">
        <f>COUNTIF('2. ROSC Active'!C2:C251,J35)</f>
        <v>3</v>
      </c>
    </row>
    <row r="36" spans="10:11" x14ac:dyDescent="0.25">
      <c r="J36" s="12" t="s">
        <v>63</v>
      </c>
      <c r="K36">
        <f>COUNTIF('2. ROSC Active'!C2:C251,J36)</f>
        <v>6</v>
      </c>
    </row>
    <row r="37" spans="10:11" x14ac:dyDescent="0.25">
      <c r="J37" s="12" t="s">
        <v>120</v>
      </c>
      <c r="K37">
        <f>COUNTIF('2. ROSC Active'!C2:C251,J37)</f>
        <v>2</v>
      </c>
    </row>
    <row r="38" spans="10:11" x14ac:dyDescent="0.25">
      <c r="J38" s="12" t="s">
        <v>72</v>
      </c>
      <c r="K38">
        <f>COUNTIF('2. ROSC Active'!C2:C251,J38)</f>
        <v>8</v>
      </c>
    </row>
    <row r="39" spans="10:11" x14ac:dyDescent="0.25">
      <c r="J39" s="12" t="s">
        <v>75</v>
      </c>
      <c r="K39">
        <f>COUNTIF('2. ROSC Active'!C2:C251,J39)</f>
        <v>7</v>
      </c>
    </row>
    <row r="40" spans="10:11" x14ac:dyDescent="0.25">
      <c r="J40" s="12" t="s">
        <v>42</v>
      </c>
      <c r="K40">
        <f>COUNTIF('2. ROSC Active'!C2:C251,J40)</f>
        <v>10</v>
      </c>
    </row>
    <row r="41" spans="10:11" x14ac:dyDescent="0.25">
      <c r="J41" s="12" t="s">
        <v>89</v>
      </c>
      <c r="K41">
        <f>COUNTIF('2. ROSC Active'!C2:C251,J41)</f>
        <v>3</v>
      </c>
    </row>
    <row r="42" spans="10:11" x14ac:dyDescent="0.25">
      <c r="J42" s="12" t="s">
        <v>230</v>
      </c>
      <c r="K42">
        <f>COUNTIF('2. ROSC Active'!C2:C251,J42)</f>
        <v>0</v>
      </c>
    </row>
    <row r="43" spans="10:11" x14ac:dyDescent="0.25">
      <c r="J43" s="12" t="s">
        <v>111</v>
      </c>
      <c r="K43">
        <f>COUNTIF('2. ROSC Active'!C2:C251,J43)</f>
        <v>4</v>
      </c>
    </row>
    <row r="44" spans="10:11" x14ac:dyDescent="0.25">
      <c r="J44" s="12" t="s">
        <v>203</v>
      </c>
      <c r="K44">
        <f>COUNTIF('2. ROSC Active'!C2:C251,J44)</f>
        <v>0</v>
      </c>
    </row>
    <row r="45" spans="10:11" x14ac:dyDescent="0.25">
      <c r="J45" s="12" t="s">
        <v>204</v>
      </c>
      <c r="K45">
        <f>COUNTIF('2. ROSC Active'!C2:C251,J45)</f>
        <v>0</v>
      </c>
    </row>
    <row r="46" spans="10:11" x14ac:dyDescent="0.25">
      <c r="J46" s="12" t="s">
        <v>214</v>
      </c>
      <c r="K46">
        <f>COUNTIF('2. ROSC Active'!C2:C251,J46)</f>
        <v>0</v>
      </c>
    </row>
    <row r="47" spans="10:11" x14ac:dyDescent="0.25">
      <c r="J47" s="12" t="s">
        <v>212</v>
      </c>
      <c r="K47">
        <f>COUNTIF('2. ROSC Active'!C2:C251,J47)</f>
        <v>0</v>
      </c>
    </row>
    <row r="48" spans="10:11" x14ac:dyDescent="0.25">
      <c r="J48" s="12" t="s">
        <v>211</v>
      </c>
      <c r="K48">
        <f>COUNTIF('2. ROSC Active'!C2:C251,J48)</f>
        <v>0</v>
      </c>
    </row>
    <row r="49" spans="10:11" x14ac:dyDescent="0.25">
      <c r="J49" s="12" t="s">
        <v>213</v>
      </c>
      <c r="K49">
        <f>COUNTIF('2. ROSC Active'!C2:C251,J49)</f>
        <v>0</v>
      </c>
    </row>
    <row r="50" spans="10:11" x14ac:dyDescent="0.25">
      <c r="J50" s="12" t="s">
        <v>223</v>
      </c>
      <c r="K50">
        <f>COUNTIF('2. ROSC Active'!C2:C251,J50)</f>
        <v>0</v>
      </c>
    </row>
    <row r="51" spans="10:11" x14ac:dyDescent="0.25">
      <c r="J51" s="12" t="s">
        <v>224</v>
      </c>
      <c r="K51">
        <f>COUNTIF('2. ROSC Active'!C2:C251,J51)</f>
        <v>0</v>
      </c>
    </row>
    <row r="52" spans="10:11" x14ac:dyDescent="0.25">
      <c r="J52" s="12" t="s">
        <v>169</v>
      </c>
      <c r="K52">
        <f>COUNTIF('2. ROSC Active'!C2:C251,J52)</f>
        <v>1</v>
      </c>
    </row>
    <row r="53" spans="10:11" x14ac:dyDescent="0.25">
      <c r="J53" s="12" t="s">
        <v>158</v>
      </c>
      <c r="K53">
        <f>COUNTIF('2. ROSC Active'!C2:C251,J53)</f>
        <v>1</v>
      </c>
    </row>
    <row r="55" spans="10:11" x14ac:dyDescent="0.25">
      <c r="J55" s="12" t="s">
        <v>231</v>
      </c>
      <c r="K55">
        <f>SUM(K2:K53)</f>
        <v>76</v>
      </c>
    </row>
    <row r="56" spans="10:11" x14ac:dyDescent="0.25">
      <c r="J56" s="12" t="s">
        <v>232</v>
      </c>
      <c r="K56">
        <f>COUNTIF(K2:K53, "&gt;0")</f>
        <v>28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747463-1FC2-47D5-A7E3-440DE0E68B08}"/>
</file>

<file path=customXml/itemProps2.xml><?xml version="1.0" encoding="utf-8"?>
<ds:datastoreItem xmlns:ds="http://schemas.openxmlformats.org/officeDocument/2006/customXml" ds:itemID="{87F6D961-ED9C-4046-A629-5FA29981B929}"/>
</file>

<file path=customXml/itemProps3.xml><?xml version="1.0" encoding="utf-8"?>
<ds:datastoreItem xmlns:ds="http://schemas.openxmlformats.org/officeDocument/2006/customXml" ds:itemID="{7C15A40D-CF5F-4937-9599-72FBF3365C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Barbara Young</cp:lastModifiedBy>
  <cp:revision/>
  <dcterms:created xsi:type="dcterms:W3CDTF">2022-05-19T17:55:56Z</dcterms:created>
  <dcterms:modified xsi:type="dcterms:W3CDTF">2025-07-29T15:00:49Z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