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t\Downloads\"/>
    </mc:Choice>
  </mc:AlternateContent>
  <xr:revisionPtr revIDLastSave="0" documentId="8_{17E85318-64A2-49DF-BC77-7F702FAA5E4D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<sst xmlns="http://schemas.openxmlformats.org/spreadsheetml/2006/main" count="318" uniqueCount="210">
  <si>
    <t>Council Name</t>
  </si>
  <si>
    <t xml:space="preserve">Kane County </t>
  </si>
  <si>
    <t>Lead Agency</t>
  </si>
  <si>
    <t xml:space="preserve">Serenity House </t>
  </si>
  <si>
    <t>Lead Agency Address</t>
  </si>
  <si>
    <t>891 S Rohlwing Rd Addison Illinois 60101</t>
  </si>
  <si>
    <t>Project Coordinator(s)</t>
  </si>
  <si>
    <t>Annette Villarreal</t>
  </si>
  <si>
    <t>Project Coordinator(s) Phone Number</t>
  </si>
  <si>
    <t>630 335 1299</t>
  </si>
  <si>
    <t>Coordinator(s) Email</t>
  </si>
  <si>
    <t>Annette.Villarreal@DuPageRosc.org</t>
  </si>
  <si>
    <t>Additional Contact/Supervisor</t>
  </si>
  <si>
    <t xml:space="preserve">Jarrett Burton </t>
  </si>
  <si>
    <t>Additional Contact Email and Phone Number</t>
  </si>
  <si>
    <t>Jarrett.Burton@serenityhouse.com</t>
  </si>
  <si>
    <t>Geographical Location(s) Covered</t>
  </si>
  <si>
    <t>Kane County</t>
  </si>
  <si>
    <t>DHS Region</t>
  </si>
  <si>
    <t>ROSC Member Name</t>
  </si>
  <si>
    <t>Date Membership Began</t>
  </si>
  <si>
    <t>Sector</t>
  </si>
  <si>
    <t>Agency/Connection</t>
  </si>
  <si>
    <t>July '24</t>
  </si>
  <si>
    <t>Aug. '24</t>
  </si>
  <si>
    <t>Sep. '24</t>
  </si>
  <si>
    <t>Oct. '24</t>
  </si>
  <si>
    <t>Nov. '24</t>
  </si>
  <si>
    <t>Dec. '24</t>
  </si>
  <si>
    <t>Jan. '25</t>
  </si>
  <si>
    <t>Feb. '25</t>
  </si>
  <si>
    <t>Mar. '25</t>
  </si>
  <si>
    <t>Apr. '25</t>
  </si>
  <si>
    <t>May '25</t>
  </si>
  <si>
    <t>June '25</t>
  </si>
  <si>
    <t># of Meetings Attended in FY25</t>
  </si>
  <si>
    <t>Additional Information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</si>
  <si>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</si>
  <si>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Law Enforcement: ISP</t>
  </si>
  <si>
    <t>Illinois State Police District 10</t>
  </si>
  <si>
    <t>She joined in 2020, but ISP has been attending since 2018.</t>
  </si>
  <si>
    <t>Recovery Supports: Housing</t>
  </si>
  <si>
    <t xml:space="preserve">Serenity House Counseling </t>
  </si>
  <si>
    <t>ROSC Coordiantor -PLE</t>
  </si>
  <si>
    <t xml:space="preserve">Serenity House Counseling - DuPage ROSC </t>
  </si>
  <si>
    <t>Marcos Hernadez</t>
  </si>
  <si>
    <t>Education: Local University</t>
  </si>
  <si>
    <t xml:space="preserve">Elgin Community College </t>
  </si>
  <si>
    <t xml:space="preserve">ROSC Intern - PLE </t>
  </si>
  <si>
    <t xml:space="preserve">Danielle Heffernan </t>
  </si>
  <si>
    <t>Recovery Supports: RCO</t>
  </si>
  <si>
    <t xml:space="preserve">Serenity House - CORS </t>
  </si>
  <si>
    <t>Cors Coordiantor -PLE</t>
  </si>
  <si>
    <t>Nicole Janssen</t>
  </si>
  <si>
    <t>Treatment: Local Provider</t>
  </si>
  <si>
    <t xml:space="preserve">Recovery Centers of America </t>
  </si>
  <si>
    <t xml:space="preserve">Outreach Coordinator </t>
  </si>
  <si>
    <t xml:space="preserve">Sharon Cabrera </t>
  </si>
  <si>
    <t>Healthcare: County Health Department</t>
  </si>
  <si>
    <t xml:space="preserve">Kane County Health Department </t>
  </si>
  <si>
    <t>Substance Use Prevention Specialist</t>
  </si>
  <si>
    <t xml:space="preserve">Michael Woods </t>
  </si>
  <si>
    <t xml:space="preserve">Banyan Treatment Centers </t>
  </si>
  <si>
    <t xml:space="preserve">Community Relations Coordiantor - PLE </t>
  </si>
  <si>
    <t xml:space="preserve">Matilda Farias </t>
  </si>
  <si>
    <t xml:space="preserve">Healthcare Alternatives Systems </t>
  </si>
  <si>
    <t xml:space="preserve">Case Mangers </t>
  </si>
  <si>
    <t xml:space="preserve">Stephanie Adamson </t>
  </si>
  <si>
    <t>Service Providers: Violence Prevention</t>
  </si>
  <si>
    <t>Mutual Grounds</t>
  </si>
  <si>
    <t>Program Manager</t>
  </si>
  <si>
    <t>Brianna Haug</t>
  </si>
  <si>
    <t xml:space="preserve">Oxford House </t>
  </si>
  <si>
    <t xml:space="preserve">Regional Coordiantor - PLE </t>
  </si>
  <si>
    <t xml:space="preserve">Annie Soldano </t>
  </si>
  <si>
    <t xml:space="preserve">Gateway Foundation </t>
  </si>
  <si>
    <t xml:space="preserve">Director of Professional Relation </t>
  </si>
  <si>
    <t xml:space="preserve">Mark Matthews </t>
  </si>
  <si>
    <t xml:space="preserve">Greater Family Health </t>
  </si>
  <si>
    <t>CRSS- PLE</t>
  </si>
  <si>
    <t xml:space="preserve">David Meraz </t>
  </si>
  <si>
    <t xml:space="preserve">Student Success Specialist </t>
  </si>
  <si>
    <t xml:space="preserve">Fransico Padilla </t>
  </si>
  <si>
    <t xml:space="preserve">LuthernSocial Service </t>
  </si>
  <si>
    <t xml:space="preserve">Clinical Lead </t>
  </si>
  <si>
    <t xml:space="preserve">Walter Sanders </t>
  </si>
  <si>
    <t xml:space="preserve">CRSS- PLE Drug Court Liason </t>
  </si>
  <si>
    <t>Marco Fajardo</t>
  </si>
  <si>
    <t>Business: Other</t>
  </si>
  <si>
    <t xml:space="preserve">WestSuburban Oral Healthcare </t>
  </si>
  <si>
    <t xml:space="preserve">DDS - PLE  Buissness Owner </t>
  </si>
  <si>
    <t>Cheryl Cryer</t>
  </si>
  <si>
    <t>Business:  Local Business</t>
  </si>
  <si>
    <t>Urban Apothecary</t>
  </si>
  <si>
    <t>Buissness Owner</t>
  </si>
  <si>
    <t xml:space="preserve">Anthony Gasca </t>
  </si>
  <si>
    <t>Service Providers: Other</t>
  </si>
  <si>
    <t xml:space="preserve">Centro de Infromacion Elgin </t>
  </si>
  <si>
    <t xml:space="preserve">Outreach Manager </t>
  </si>
  <si>
    <t>Bruce Sewick</t>
  </si>
  <si>
    <t xml:space="preserve">College of DuPage </t>
  </si>
  <si>
    <t xml:space="preserve">CRSS Program Coordinator - PLE </t>
  </si>
  <si>
    <t xml:space="preserve">Odaly Landa </t>
  </si>
  <si>
    <t>Recovery Supports: Other</t>
  </si>
  <si>
    <t>Live4Lali</t>
  </si>
  <si>
    <t xml:space="preserve">Outreach Coordiantor Mc Henry County </t>
  </si>
  <si>
    <t xml:space="preserve">Roger Stefani </t>
  </si>
  <si>
    <t>Service Providers: Harm Reduction</t>
  </si>
  <si>
    <t xml:space="preserve">Hope For Healing </t>
  </si>
  <si>
    <t xml:space="preserve">James Murhy </t>
  </si>
  <si>
    <t>Recovery Supports: 12 step or other group</t>
  </si>
  <si>
    <t xml:space="preserve">Sereenity House Counseling </t>
  </si>
  <si>
    <t xml:space="preserve">PLE </t>
  </si>
  <si>
    <t>Adam Pauley</t>
  </si>
  <si>
    <t xml:space="preserve">Kane County Commuity </t>
  </si>
  <si>
    <t>Reseident of Kane Co.</t>
  </si>
  <si>
    <t xml:space="preserve">Danny Sorbis </t>
  </si>
  <si>
    <t>Megghun Redmon</t>
  </si>
  <si>
    <t xml:space="preserve">Suicide Prevention Services </t>
  </si>
  <si>
    <t xml:space="preserve">Service Director </t>
  </si>
  <si>
    <t xml:space="preserve">Donna Rennard </t>
  </si>
  <si>
    <t xml:space="preserve">Serenity House Counseling Services </t>
  </si>
  <si>
    <t xml:space="preserve">Clinical Director </t>
  </si>
  <si>
    <t xml:space="preserve">Lauren Ogle </t>
  </si>
  <si>
    <t>Healthcare: Hospital</t>
  </si>
  <si>
    <t xml:space="preserve">Mercy Hospital Auroura </t>
  </si>
  <si>
    <t xml:space="preserve">Sarah Medina </t>
  </si>
  <si>
    <t xml:space="preserve">Courtney Duran </t>
  </si>
  <si>
    <t xml:space="preserve">Toni Garcia </t>
  </si>
  <si>
    <t>Rachel Mrzlak</t>
  </si>
  <si>
    <t xml:space="preserve">Tina Koral </t>
  </si>
  <si>
    <t xml:space="preserve">Dalilia Alegria </t>
  </si>
  <si>
    <t xml:space="preserve">Mental Health Alliance </t>
  </si>
  <si>
    <t xml:space="preserve">Executive Director </t>
  </si>
  <si>
    <t xml:space="preserve">Sarah Grunden </t>
  </si>
  <si>
    <t>Youth-Serving: Local Prevention Providers</t>
  </si>
  <si>
    <t xml:space="preserve">OMNI Youth Services </t>
  </si>
  <si>
    <t>Prevetion Specialist</t>
  </si>
  <si>
    <t>Steve Holtsford</t>
  </si>
  <si>
    <t xml:space="preserve">DuPage Crisis Center </t>
  </si>
  <si>
    <t xml:space="preserve">Medical Director </t>
  </si>
  <si>
    <t xml:space="preserve">Joe Bastien </t>
  </si>
  <si>
    <t xml:space="preserve">Donna Foyle </t>
  </si>
  <si>
    <t>Recovery Home Manager</t>
  </si>
  <si>
    <t>Deb Beckmann</t>
  </si>
  <si>
    <t>SROSC</t>
  </si>
  <si>
    <t>Andrea Hasko-Marx</t>
  </si>
  <si>
    <t>community member</t>
  </si>
  <si>
    <t xml:space="preserve">community member </t>
  </si>
  <si>
    <t>Mark B</t>
  </si>
  <si>
    <t>Community member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</si>
  <si>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</si>
  <si>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</si>
  <si>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</si>
  <si>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</si>
  <si>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</si>
  <si>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</si>
  <si>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</si>
  <si>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</si>
  <si>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</si>
  <si>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</si>
  <si>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</si>
  <si>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</si>
  <si>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</si>
  <si>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</si>
  <si>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</si>
  <si>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</si>
  <si>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</si>
  <si>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</si>
  <si>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</si>
  <si>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</si>
  <si>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</si>
  <si>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</si>
  <si>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</si>
  <si>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</si>
  <si>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</si>
  <si>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</si>
  <si>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</si>
  <si>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</si>
  <si>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</si>
  <si>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</si>
  <si>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</si>
  <si>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</si>
  <si>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</si>
  <si>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</si>
  <si>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</si>
  <si>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</si>
  <si>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</si>
  <si>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Other</t>
  </si>
  <si>
    <t>Law Enforcement</t>
  </si>
  <si>
    <t>Law Enforcement: Local Police</t>
  </si>
  <si>
    <t>Law Enforcement: County Sheriff's Dept.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</si>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</sst>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6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 t="s">
        <v>1</v>
      </c>
    </row>
    <row r="2" spans="1:2" ht="33" customHeight="1">
      <c r="A2" s="2" t="s">
        <v>2</v>
      </c>
      <c r="B2" s="11" t="s">
        <v>3</v>
      </c>
    </row>
    <row r="3" spans="1:2" ht="33" customHeight="1">
      <c r="A3" s="5" t="s">
        <v>4</v>
      </c>
      <c r="B3" s="10" t="s">
        <v>5</v>
      </c>
    </row>
    <row r="4" spans="1:2" ht="33" customHeight="1">
      <c r="A4" s="2" t="s">
        <v>6</v>
      </c>
      <c r="B4" s="11" t="s">
        <v>7</v>
      </c>
    </row>
    <row r="5" spans="1:2" ht="33" customHeight="1">
      <c r="A5" s="5" t="s">
        <v>8</v>
      </c>
      <c r="B5" s="10" t="s">
        <v>9</v>
      </c>
    </row>
    <row r="6" spans="1:2" ht="33" customHeight="1">
      <c r="A6" s="2" t="s">
        <v>10</v>
      </c>
      <c r="B6" s="11" t="s">
        <v>11</v>
      </c>
    </row>
    <row r="7" spans="1:2" ht="33" customHeight="1">
      <c r="A7" s="5" t="s">
        <v>12</v>
      </c>
      <c r="B7" s="10" t="s">
        <v>13</v>
      </c>
    </row>
    <row r="8" spans="1:2" ht="33" customHeight="1">
      <c r="A8" s="3" t="s">
        <v>14</v>
      </c>
      <c r="B8" s="11" t="s">
        <v>15</v>
      </c>
    </row>
    <row r="9" spans="1:2" ht="33" customHeight="1">
      <c r="A9" s="5" t="s">
        <v>16</v>
      </c>
      <c r="B9" s="10" t="s">
        <v>17</v>
      </c>
    </row>
    <row r="10" spans="1:2" ht="33" customHeight="1">
      <c r="A10" s="2" t="s">
        <v>18</v>
      </c>
      <c r="B10" s="11">
        <v>2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R41" sqref="R41"/>
    </sheetView>
  </sheetViews>
  <sheetFormatPr defaultRowHeight="15.6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3" thickTop="1" thickBot="1">
      <c r="A1" s="17" t="s">
        <v>19</v>
      </c>
      <c r="B1" s="17" t="s">
        <v>20</v>
      </c>
      <c r="C1" s="17" t="s">
        <v>21</v>
      </c>
      <c r="D1" s="17" t="s">
        <v>22</v>
      </c>
      <c r="E1" s="18" t="s">
        <v>23</v>
      </c>
      <c r="F1" s="18" t="s">
        <v>24</v>
      </c>
      <c r="G1" s="18" t="s">
        <v>25</v>
      </c>
      <c r="H1" s="18" t="s">
        <v>26</v>
      </c>
      <c r="I1" s="18" t="s">
        <v>27</v>
      </c>
      <c r="J1" s="18" t="s">
        <v>28</v>
      </c>
      <c r="K1" s="18" t="s">
        <v>29</v>
      </c>
      <c r="L1" s="18" t="s">
        <v>30</v>
      </c>
      <c r="M1" s="18" t="s">
        <v>31</v>
      </c>
      <c r="N1" s="18" t="s">
        <v>32</v>
      </c>
      <c r="O1" s="18" t="s">
        <v>33</v>
      </c>
      <c r="P1" s="18" t="s">
        <v>34</v>
      </c>
      <c r="Q1" s="19" t="s">
        <v>35</v>
      </c>
      <c r="R1" s="20" t="s">
        <v>36</v>
      </c>
    </row>
    <row r="2" spans="1:18" ht="47.1" thickBot="1">
      <c r="A2" s="13" t="s">
        <v>37</v>
      </c>
      <c r="B2" s="15">
        <v>44013</v>
      </c>
      <c r="C2" s="21" t="s">
        <v>38</v>
      </c>
      <c r="D2" s="13" t="s">
        <v>39</v>
      </c>
      <c r="E2" s="12">
        <v>1</v>
      </c>
      <c r="F2" s="12">
        <v>1</v>
      </c>
      <c r="G2" s="12">
        <v>1</v>
      </c>
      <c r="H2" s="12"/>
      <c r="I2" s="12">
        <v>1</v>
      </c>
      <c r="J2" s="12">
        <v>1</v>
      </c>
      <c r="K2" s="12"/>
      <c r="L2" s="12">
        <v>1</v>
      </c>
      <c r="M2" s="12">
        <v>1</v>
      </c>
      <c r="N2" s="12">
        <v>1</v>
      </c>
      <c r="O2" s="12"/>
      <c r="P2" s="12">
        <v>1</v>
      </c>
      <c r="Q2" s="4">
        <f>SUM(E2:P2)</f>
        <v>9</v>
      </c>
      <c r="R2" s="22" t="s">
        <v>40</v>
      </c>
    </row>
    <row r="3" spans="1:18" ht="31.5" thickBot="1">
      <c r="A3" s="13" t="s">
        <v>7</v>
      </c>
      <c r="B3" s="15">
        <v>45839</v>
      </c>
      <c r="C3" s="21" t="s">
        <v>41</v>
      </c>
      <c r="D3" s="13" t="s">
        <v>42</v>
      </c>
      <c r="E3" s="12"/>
      <c r="F3" s="12"/>
      <c r="G3" s="12">
        <v>1</v>
      </c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1</v>
      </c>
      <c r="R3" s="22" t="s">
        <v>43</v>
      </c>
    </row>
    <row r="4" spans="1:18" ht="47.1" thickBot="1">
      <c r="A4" s="13" t="s">
        <v>13</v>
      </c>
      <c r="B4" s="15">
        <v>45839</v>
      </c>
      <c r="C4" s="21" t="s">
        <v>41</v>
      </c>
      <c r="D4" s="13" t="s">
        <v>44</v>
      </c>
      <c r="E4" s="12"/>
      <c r="F4" s="12"/>
      <c r="G4" s="12">
        <v>1</v>
      </c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1</v>
      </c>
      <c r="R4" s="22" t="s">
        <v>43</v>
      </c>
    </row>
    <row r="5" spans="1:18" ht="31.5" thickBot="1">
      <c r="A5" s="13" t="s">
        <v>45</v>
      </c>
      <c r="B5" s="15">
        <v>45839</v>
      </c>
      <c r="C5" s="21" t="s">
        <v>46</v>
      </c>
      <c r="D5" s="13" t="s">
        <v>47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 t="s">
        <v>48</v>
      </c>
    </row>
    <row r="6" spans="1:18" ht="31.5" thickBot="1">
      <c r="A6" s="13" t="s">
        <v>49</v>
      </c>
      <c r="B6" s="15">
        <v>45839</v>
      </c>
      <c r="C6" s="21" t="s">
        <v>50</v>
      </c>
      <c r="D6" s="13" t="s">
        <v>51</v>
      </c>
      <c r="E6" s="12"/>
      <c r="F6" s="12"/>
      <c r="G6" s="12">
        <v>1</v>
      </c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1</v>
      </c>
      <c r="R6" s="22" t="s">
        <v>52</v>
      </c>
    </row>
    <row r="7" spans="1:18" ht="31.5" thickBot="1">
      <c r="A7" s="13" t="s">
        <v>53</v>
      </c>
      <c r="B7" s="15">
        <v>45839</v>
      </c>
      <c r="C7" s="21" t="s">
        <v>54</v>
      </c>
      <c r="D7" s="13" t="s">
        <v>55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 t="s">
        <v>56</v>
      </c>
    </row>
    <row r="8" spans="1:18" ht="31.5" thickBot="1">
      <c r="A8" s="13" t="s">
        <v>57</v>
      </c>
      <c r="B8" s="15">
        <v>45839</v>
      </c>
      <c r="C8" s="21" t="s">
        <v>58</v>
      </c>
      <c r="D8" s="13" t="s">
        <v>59</v>
      </c>
      <c r="E8" s="12"/>
      <c r="F8" s="12"/>
      <c r="G8" s="12">
        <v>1</v>
      </c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1</v>
      </c>
      <c r="R8" s="22" t="s">
        <v>60</v>
      </c>
    </row>
    <row r="9" spans="1:18" ht="31.5" thickBot="1">
      <c r="A9" s="13" t="s">
        <v>61</v>
      </c>
      <c r="B9" s="15">
        <v>45839</v>
      </c>
      <c r="C9" s="21" t="s">
        <v>54</v>
      </c>
      <c r="D9" s="13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 t="s">
        <v>63</v>
      </c>
    </row>
    <row r="10" spans="1:18" ht="31.5" thickBot="1">
      <c r="A10" s="13" t="s">
        <v>64</v>
      </c>
      <c r="B10" s="15">
        <v>45839</v>
      </c>
      <c r="C10" s="21" t="s">
        <v>54</v>
      </c>
      <c r="D10" s="13" t="s">
        <v>65</v>
      </c>
      <c r="E10" s="12"/>
      <c r="F10" s="12"/>
      <c r="G10" s="12">
        <v>1</v>
      </c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1</v>
      </c>
      <c r="R10" s="22" t="s">
        <v>66</v>
      </c>
    </row>
    <row r="11" spans="1:18" ht="31.5" thickBot="1">
      <c r="A11" s="13" t="s">
        <v>67</v>
      </c>
      <c r="B11" s="15">
        <v>45839</v>
      </c>
      <c r="C11" s="21" t="s">
        <v>68</v>
      </c>
      <c r="D11" s="13" t="s">
        <v>69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 t="s">
        <v>70</v>
      </c>
    </row>
    <row r="12" spans="1:18" ht="31.5" thickBot="1">
      <c r="A12" s="13" t="s">
        <v>71</v>
      </c>
      <c r="B12" s="15">
        <v>45839</v>
      </c>
      <c r="C12" s="21" t="s">
        <v>41</v>
      </c>
      <c r="D12" s="13" t="s">
        <v>72</v>
      </c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1</v>
      </c>
      <c r="R12" s="22" t="s">
        <v>73</v>
      </c>
    </row>
    <row r="13" spans="1:18" ht="31.5" thickBot="1">
      <c r="A13" s="13" t="s">
        <v>74</v>
      </c>
      <c r="B13" s="15">
        <v>45839</v>
      </c>
      <c r="C13" s="21" t="s">
        <v>54</v>
      </c>
      <c r="D13" s="13" t="s">
        <v>75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 t="s">
        <v>76</v>
      </c>
    </row>
    <row r="14" spans="1:18" ht="31.5" thickBot="1">
      <c r="A14" s="13" t="s">
        <v>77</v>
      </c>
      <c r="B14" s="15">
        <v>45839</v>
      </c>
      <c r="C14" s="21" t="s">
        <v>54</v>
      </c>
      <c r="D14" s="13" t="s">
        <v>78</v>
      </c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1</v>
      </c>
      <c r="R14" s="22" t="s">
        <v>79</v>
      </c>
    </row>
    <row r="15" spans="1:18" ht="31.5" thickBot="1">
      <c r="A15" s="13" t="s">
        <v>80</v>
      </c>
      <c r="B15" s="15">
        <v>45839</v>
      </c>
      <c r="C15" s="21" t="s">
        <v>46</v>
      </c>
      <c r="D15" s="13" t="s">
        <v>47</v>
      </c>
      <c r="E15" s="12"/>
      <c r="F15" s="12"/>
      <c r="G15" s="12">
        <v>1</v>
      </c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1</v>
      </c>
      <c r="R15" s="22" t="s">
        <v>81</v>
      </c>
    </row>
    <row r="16" spans="1:18" ht="31.5" thickBot="1">
      <c r="A16" s="13" t="s">
        <v>82</v>
      </c>
      <c r="B16" s="15">
        <v>45839</v>
      </c>
      <c r="C16" s="21" t="s">
        <v>54</v>
      </c>
      <c r="D16" s="13" t="s">
        <v>83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 t="s">
        <v>84</v>
      </c>
    </row>
    <row r="17" spans="1:18" ht="31.5" thickBot="1">
      <c r="A17" s="13" t="s">
        <v>85</v>
      </c>
      <c r="B17" s="15">
        <v>45839</v>
      </c>
      <c r="C17" s="21" t="s">
        <v>41</v>
      </c>
      <c r="D17" s="13" t="s">
        <v>3</v>
      </c>
      <c r="E17" s="12"/>
      <c r="F17" s="12"/>
      <c r="G17" s="12">
        <v>1</v>
      </c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1</v>
      </c>
      <c r="R17" s="22" t="s">
        <v>86</v>
      </c>
    </row>
    <row r="18" spans="1:18" ht="31.5" thickBot="1">
      <c r="A18" s="13" t="s">
        <v>87</v>
      </c>
      <c r="B18" s="15">
        <v>45839</v>
      </c>
      <c r="C18" s="21" t="s">
        <v>88</v>
      </c>
      <c r="D18" s="13" t="s">
        <v>89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 t="s">
        <v>90</v>
      </c>
    </row>
    <row r="19" spans="1:18" ht="31.5" thickBot="1">
      <c r="A19" s="13" t="s">
        <v>91</v>
      </c>
      <c r="B19" s="15">
        <v>45839</v>
      </c>
      <c r="C19" s="21" t="s">
        <v>92</v>
      </c>
      <c r="D19" s="13" t="s">
        <v>93</v>
      </c>
      <c r="E19" s="12"/>
      <c r="F19" s="12"/>
      <c r="G19" s="12">
        <v>1</v>
      </c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1</v>
      </c>
      <c r="R19" s="22" t="s">
        <v>94</v>
      </c>
    </row>
    <row r="20" spans="1:18" ht="31.5" thickBot="1">
      <c r="A20" s="13" t="s">
        <v>95</v>
      </c>
      <c r="B20" s="15">
        <v>45839</v>
      </c>
      <c r="C20" s="21" t="s">
        <v>96</v>
      </c>
      <c r="D20" s="13" t="s">
        <v>97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 t="s">
        <v>98</v>
      </c>
    </row>
    <row r="21" spans="1:18" ht="31.5" thickBot="1">
      <c r="A21" s="13" t="s">
        <v>99</v>
      </c>
      <c r="B21" s="15">
        <v>45839</v>
      </c>
      <c r="C21" s="21" t="s">
        <v>46</v>
      </c>
      <c r="D21" s="13" t="s">
        <v>100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 t="s">
        <v>101</v>
      </c>
    </row>
    <row r="22" spans="1:18" ht="31.5" thickBot="1">
      <c r="A22" s="13" t="s">
        <v>102</v>
      </c>
      <c r="B22" s="15">
        <v>45839</v>
      </c>
      <c r="C22" s="21" t="s">
        <v>103</v>
      </c>
      <c r="D22" s="13" t="s">
        <v>104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 t="s">
        <v>105</v>
      </c>
    </row>
    <row r="23" spans="1:18" ht="31.5" thickBot="1">
      <c r="A23" s="13" t="s">
        <v>106</v>
      </c>
      <c r="B23" s="15">
        <v>45839</v>
      </c>
      <c r="C23" s="21" t="s">
        <v>107</v>
      </c>
      <c r="D23" s="13" t="s">
        <v>108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31.5" thickBot="1">
      <c r="A24" s="13" t="s">
        <v>109</v>
      </c>
      <c r="B24" s="15">
        <v>45839</v>
      </c>
      <c r="C24" s="21" t="s">
        <v>110</v>
      </c>
      <c r="D24" s="13" t="s">
        <v>111</v>
      </c>
      <c r="E24" s="12"/>
      <c r="F24" s="12"/>
      <c r="G24" s="12">
        <v>1</v>
      </c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1</v>
      </c>
      <c r="R24" s="22" t="s">
        <v>112</v>
      </c>
    </row>
    <row r="25" spans="1:18" ht="31.5" thickBot="1">
      <c r="A25" s="13" t="s">
        <v>113</v>
      </c>
      <c r="B25" s="15">
        <v>45839</v>
      </c>
      <c r="C25" s="21" t="s">
        <v>96</v>
      </c>
      <c r="D25" s="13" t="s">
        <v>114</v>
      </c>
      <c r="E25" s="12"/>
      <c r="F25" s="12"/>
      <c r="G25" s="12">
        <v>1</v>
      </c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1</v>
      </c>
      <c r="R25" s="22" t="s">
        <v>115</v>
      </c>
    </row>
    <row r="26" spans="1:18" ht="31.5" thickBot="1">
      <c r="A26" s="13" t="s">
        <v>116</v>
      </c>
      <c r="B26" s="15">
        <v>45839</v>
      </c>
      <c r="C26" s="21" t="s">
        <v>54</v>
      </c>
      <c r="D26" s="13" t="s">
        <v>42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31.5" thickBot="1">
      <c r="A27" s="13" t="s">
        <v>117</v>
      </c>
      <c r="B27" s="15">
        <v>45839</v>
      </c>
      <c r="C27" s="21" t="s">
        <v>96</v>
      </c>
      <c r="D27" s="13" t="s">
        <v>118</v>
      </c>
      <c r="E27" s="12"/>
      <c r="F27" s="12"/>
      <c r="G27" s="12">
        <v>1</v>
      </c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1</v>
      </c>
      <c r="R27" s="22" t="s">
        <v>119</v>
      </c>
    </row>
    <row r="28" spans="1:18" ht="31.5" thickBot="1">
      <c r="A28" s="13" t="s">
        <v>120</v>
      </c>
      <c r="B28" s="15">
        <v>45839</v>
      </c>
      <c r="C28" s="21" t="s">
        <v>96</v>
      </c>
      <c r="D28" s="13" t="s">
        <v>121</v>
      </c>
      <c r="E28" s="12"/>
      <c r="F28" s="12"/>
      <c r="G28" s="12">
        <v>1</v>
      </c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1</v>
      </c>
      <c r="R28" s="22" t="s">
        <v>122</v>
      </c>
    </row>
    <row r="29" spans="1:18" ht="15.95" thickBot="1">
      <c r="A29" s="13" t="s">
        <v>123</v>
      </c>
      <c r="B29" s="15">
        <v>45839</v>
      </c>
      <c r="C29" s="21" t="s">
        <v>124</v>
      </c>
      <c r="D29" s="13" t="s">
        <v>125</v>
      </c>
      <c r="E29" s="12"/>
      <c r="F29" s="12"/>
      <c r="G29" s="12">
        <v>1</v>
      </c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1</v>
      </c>
      <c r="R29" s="22"/>
    </row>
    <row r="30" spans="1:18" ht="31.5" thickBot="1">
      <c r="A30" s="13" t="s">
        <v>126</v>
      </c>
      <c r="B30" s="15">
        <v>45839</v>
      </c>
      <c r="C30" s="21" t="s">
        <v>58</v>
      </c>
      <c r="D30" s="13" t="s">
        <v>1</v>
      </c>
      <c r="E30" s="12"/>
      <c r="F30" s="12"/>
      <c r="G30" s="12">
        <v>1</v>
      </c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1</v>
      </c>
      <c r="R30" s="22"/>
    </row>
    <row r="31" spans="1:18" ht="31.5" thickBot="1">
      <c r="A31" s="13" t="s">
        <v>127</v>
      </c>
      <c r="B31" s="15">
        <v>45839</v>
      </c>
      <c r="C31" s="21" t="s">
        <v>58</v>
      </c>
      <c r="D31" s="13" t="s">
        <v>1</v>
      </c>
      <c r="E31" s="12"/>
      <c r="F31" s="12"/>
      <c r="G31" s="12">
        <v>1</v>
      </c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1</v>
      </c>
      <c r="R31" s="22"/>
    </row>
    <row r="32" spans="1:18" ht="31.5" thickBot="1">
      <c r="A32" s="13" t="s">
        <v>128</v>
      </c>
      <c r="B32" s="15">
        <v>45839</v>
      </c>
      <c r="C32" s="21" t="s">
        <v>58</v>
      </c>
      <c r="D32" s="13" t="s">
        <v>1</v>
      </c>
      <c r="E32" s="12"/>
      <c r="F32" s="12"/>
      <c r="G32" s="12">
        <v>1</v>
      </c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1</v>
      </c>
      <c r="R32" s="22"/>
    </row>
    <row r="33" spans="1:18" ht="31.5" thickBot="1">
      <c r="A33" s="13" t="s">
        <v>129</v>
      </c>
      <c r="B33" s="15">
        <v>45839</v>
      </c>
      <c r="C33" s="21" t="s">
        <v>58</v>
      </c>
      <c r="D33" s="13" t="s">
        <v>1</v>
      </c>
      <c r="E33" s="12"/>
      <c r="F33" s="12"/>
      <c r="G33" s="12">
        <v>1</v>
      </c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1</v>
      </c>
      <c r="R33" s="22"/>
    </row>
    <row r="34" spans="1:18" ht="31.5" thickBot="1">
      <c r="A34" s="13" t="s">
        <v>130</v>
      </c>
      <c r="B34" s="15">
        <v>45839</v>
      </c>
      <c r="C34" s="21" t="s">
        <v>58</v>
      </c>
      <c r="D34" s="13" t="s">
        <v>1</v>
      </c>
      <c r="E34" s="12"/>
      <c r="F34" s="12"/>
      <c r="G34" s="12">
        <v>1</v>
      </c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1</v>
      </c>
      <c r="R34" s="22"/>
    </row>
    <row r="35" spans="1:18" ht="31.5" thickBot="1">
      <c r="A35" s="13" t="s">
        <v>131</v>
      </c>
      <c r="B35" s="15">
        <v>45839</v>
      </c>
      <c r="C35" s="21" t="s">
        <v>96</v>
      </c>
      <c r="D35" s="13" t="s">
        <v>132</v>
      </c>
      <c r="E35" s="12"/>
      <c r="F35" s="12"/>
      <c r="G35" s="12">
        <v>1</v>
      </c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1</v>
      </c>
      <c r="R35" s="22" t="s">
        <v>133</v>
      </c>
    </row>
    <row r="36" spans="1:18" ht="31.5" thickBot="1">
      <c r="A36" s="13" t="s">
        <v>134</v>
      </c>
      <c r="B36" s="15">
        <v>45839</v>
      </c>
      <c r="C36" s="21" t="s">
        <v>135</v>
      </c>
      <c r="D36" s="13" t="s">
        <v>136</v>
      </c>
      <c r="E36" s="12"/>
      <c r="F36" s="12"/>
      <c r="G36" s="12">
        <v>1</v>
      </c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1</v>
      </c>
      <c r="R36" s="22" t="s">
        <v>137</v>
      </c>
    </row>
    <row r="37" spans="1:18" ht="15.95" thickBot="1">
      <c r="A37" s="13" t="s">
        <v>138</v>
      </c>
      <c r="B37" s="15">
        <v>45839</v>
      </c>
      <c r="C37" s="21" t="s">
        <v>124</v>
      </c>
      <c r="D37" s="13" t="s">
        <v>139</v>
      </c>
      <c r="E37" s="12"/>
      <c r="F37" s="12"/>
      <c r="G37" s="12">
        <v>1</v>
      </c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1</v>
      </c>
      <c r="R37" s="22" t="s">
        <v>140</v>
      </c>
    </row>
    <row r="38" spans="1:18" ht="31.5" thickBot="1">
      <c r="A38" s="13" t="s">
        <v>141</v>
      </c>
      <c r="B38" s="15">
        <v>45839</v>
      </c>
      <c r="C38" s="21" t="s">
        <v>50</v>
      </c>
      <c r="D38" s="13" t="s">
        <v>104</v>
      </c>
      <c r="E38" s="12"/>
      <c r="F38" s="12"/>
      <c r="G38" s="12">
        <v>1</v>
      </c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1</v>
      </c>
      <c r="R38" s="22" t="s">
        <v>98</v>
      </c>
    </row>
    <row r="39" spans="1:18" ht="31.5" thickBot="1">
      <c r="A39" s="13" t="s">
        <v>142</v>
      </c>
      <c r="B39" s="15">
        <v>45839</v>
      </c>
      <c r="C39" s="21" t="s">
        <v>41</v>
      </c>
      <c r="D39" s="13" t="s">
        <v>42</v>
      </c>
      <c r="E39" s="12"/>
      <c r="F39" s="12"/>
      <c r="G39" s="12">
        <v>1</v>
      </c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1</v>
      </c>
      <c r="R39" s="22" t="s">
        <v>143</v>
      </c>
    </row>
    <row r="40" spans="1:18" ht="31.5" thickBot="1">
      <c r="A40" s="13" t="s">
        <v>144</v>
      </c>
      <c r="B40" s="15">
        <v>45839</v>
      </c>
      <c r="C40" s="21" t="s">
        <v>103</v>
      </c>
      <c r="D40" s="13" t="s">
        <v>145</v>
      </c>
      <c r="E40" s="12"/>
      <c r="F40" s="12"/>
      <c r="G40" s="12">
        <v>1</v>
      </c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1</v>
      </c>
      <c r="R40" s="22"/>
    </row>
    <row r="41" spans="1:18" ht="31.5" thickBot="1">
      <c r="A41" s="13" t="s">
        <v>146</v>
      </c>
      <c r="B41" s="15">
        <v>45839</v>
      </c>
      <c r="C41" s="21" t="s">
        <v>103</v>
      </c>
      <c r="D41" s="13" t="s">
        <v>147</v>
      </c>
      <c r="E41" s="12"/>
      <c r="F41" s="12"/>
      <c r="G41" s="12">
        <v>1</v>
      </c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1</v>
      </c>
      <c r="R41" s="22" t="s">
        <v>148</v>
      </c>
    </row>
    <row r="42" spans="1:18" ht="31.5" thickBot="1">
      <c r="A42" s="13" t="s">
        <v>149</v>
      </c>
      <c r="B42" s="15">
        <v>45839</v>
      </c>
      <c r="C42" s="21" t="s">
        <v>103</v>
      </c>
      <c r="D42" s="13" t="s">
        <v>147</v>
      </c>
      <c r="E42" s="12"/>
      <c r="F42" s="12"/>
      <c r="G42" s="12">
        <v>1</v>
      </c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1</v>
      </c>
      <c r="R42" s="22" t="s">
        <v>150</v>
      </c>
    </row>
    <row r="43" spans="1:18" ht="15.95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5.95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5.95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5.95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5.95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5.95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5.95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5.95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5.95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5.95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5.95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5.95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5.95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5.95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5.95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5.95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5.95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5.95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5.95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5.95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5.95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5.95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5.95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5.95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5.95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5.95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5.95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5.95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5.95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5.95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5.95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5.95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5.95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5.95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5.95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5.95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5.95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5.95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5.95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5.95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5.95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5.95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5.95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5.95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5.95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5.95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5.95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5.95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5.95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5.95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5.95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5.95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5.95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5.95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5.95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5.95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5.95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5.95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5.95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5.95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5.95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5.95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5.95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5.95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5.95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5.95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5.95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5.95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5.95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5.95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5.95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5.95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5.95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5.95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5.95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5.95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5.95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5.95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5.95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5.95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5.95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5.95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5.95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5.95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5.95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5.95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5.95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5.95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5.95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5.95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5.95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5.95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5.95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5.95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5.95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5.95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5.95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5.95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5.95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5.95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5.95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5.95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5.95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5.95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5.95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5.95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5.95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5.95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5.95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5.95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5.95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5.95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5.95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5.95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5.95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5.95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5.95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5.95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5.95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5.95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5.95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5.95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5.95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5.95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5.95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5.95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5.95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5.95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5.95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5.95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5.95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5.95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5.95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5.95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5.95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5.95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5.95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5.95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5.95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5.95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5.95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5.95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5.95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5.95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5.95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5.95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5.95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5.95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5.95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5.95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5.95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5.95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5.95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5.95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5.95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5.95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5.95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5.95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5.95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5.95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5.95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5.95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5.95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5.95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5.95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5.95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5.95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5.95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5.95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5.95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5.95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5.95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5.95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5.95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5.95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5.95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5.95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5.95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5.95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5.95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5.95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5.95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5.95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5.95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5.95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5.95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5.95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5.95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5.95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5.95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5.95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5.95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5.95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5.95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5.95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5.95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5.95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5.95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5.95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5.95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5.95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5.95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5.95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5.95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5.95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5.95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5.95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5.95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5.95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nrwv+qtF7MZXQVISkSCzRO5HIetzvYOlj4OdXHf1AQbt96CtHWQUNVD+6YWM5m46lfK2Hop0IiteJkD8A89Rkw==" saltValue="y8fs31Q9ekaCIcSTjHx7RQ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8" t="s">
        <v>151</v>
      </c>
      <c r="B1" s="28"/>
      <c r="C1" s="29"/>
      <c r="D1" s="29"/>
      <c r="E1" s="29"/>
      <c r="F1" s="30"/>
      <c r="J1" t="s">
        <v>152</v>
      </c>
      <c r="K1" t="s">
        <v>153</v>
      </c>
    </row>
    <row r="2" spans="1:11" ht="39.950000000000003" customHeight="1">
      <c r="A2" s="6" t="s">
        <v>21</v>
      </c>
      <c r="B2" s="26" t="s">
        <v>154</v>
      </c>
      <c r="C2" s="27"/>
      <c r="D2" s="27"/>
      <c r="E2" s="27"/>
      <c r="F2" s="31"/>
      <c r="J2" s="9" t="s">
        <v>92</v>
      </c>
      <c r="K2">
        <f>COUNTIF('2. ROSC Active'!C2:C251,J2)</f>
        <v>1</v>
      </c>
    </row>
    <row r="3" spans="1:11" ht="39.950000000000003" customHeight="1">
      <c r="A3" s="24" t="s">
        <v>155</v>
      </c>
      <c r="B3" s="23" t="s">
        <v>156</v>
      </c>
      <c r="C3" s="23" t="s">
        <v>157</v>
      </c>
      <c r="D3" s="23" t="s">
        <v>158</v>
      </c>
      <c r="E3" s="23"/>
      <c r="F3" s="25"/>
      <c r="J3" s="9" t="s">
        <v>159</v>
      </c>
      <c r="K3">
        <f>COUNTIF('2. ROSC Active'!C2:C251,J3)</f>
        <v>0</v>
      </c>
    </row>
    <row r="4" spans="1:11" ht="39.950000000000003" customHeight="1">
      <c r="A4" s="1" t="s">
        <v>160</v>
      </c>
      <c r="B4" s="6" t="s">
        <v>50</v>
      </c>
      <c r="C4" s="6" t="s">
        <v>110</v>
      </c>
      <c r="D4" s="6" t="s">
        <v>41</v>
      </c>
      <c r="E4" s="6" t="s">
        <v>103</v>
      </c>
      <c r="F4" s="7"/>
      <c r="J4" s="9" t="s">
        <v>88</v>
      </c>
      <c r="K4">
        <f>COUNTIF('2. ROSC Active'!C2:C251,J4)</f>
        <v>1</v>
      </c>
    </row>
    <row r="5" spans="1:11" ht="39.950000000000003" customHeight="1">
      <c r="A5" s="1" t="s">
        <v>161</v>
      </c>
      <c r="B5" s="6" t="s">
        <v>162</v>
      </c>
      <c r="C5" s="6" t="s">
        <v>163</v>
      </c>
      <c r="D5" s="6" t="s">
        <v>164</v>
      </c>
      <c r="E5" s="6"/>
      <c r="F5" s="7"/>
      <c r="J5" s="9" t="s">
        <v>165</v>
      </c>
      <c r="K5">
        <f>COUNTIF('2. ROSC Active'!C2:C251,J5)</f>
        <v>0</v>
      </c>
    </row>
    <row r="6" spans="1:11" ht="39.950000000000003" customHeight="1">
      <c r="A6" s="1" t="s">
        <v>166</v>
      </c>
      <c r="B6" s="6" t="s">
        <v>167</v>
      </c>
      <c r="C6" s="6" t="s">
        <v>168</v>
      </c>
      <c r="D6" s="6" t="s">
        <v>169</v>
      </c>
      <c r="E6" s="6"/>
      <c r="F6" s="7"/>
      <c r="J6" s="9" t="s">
        <v>170</v>
      </c>
      <c r="K6">
        <f>COUNTIF('2. ROSC Active'!C2:C251,J6)</f>
        <v>0</v>
      </c>
    </row>
    <row r="7" spans="1:11" ht="51" customHeight="1">
      <c r="A7" s="1" t="s">
        <v>171</v>
      </c>
      <c r="B7" s="6" t="s">
        <v>172</v>
      </c>
      <c r="C7" s="6" t="s">
        <v>173</v>
      </c>
      <c r="D7" s="6" t="s">
        <v>174</v>
      </c>
      <c r="E7" s="6" t="s">
        <v>68</v>
      </c>
      <c r="F7" s="6" t="s">
        <v>96</v>
      </c>
      <c r="J7" s="9" t="s">
        <v>46</v>
      </c>
      <c r="K7">
        <f>COUNTIF('2. ROSC Active'!C2:C251,J7)</f>
        <v>3</v>
      </c>
    </row>
    <row r="8" spans="1:11" ht="48.75" customHeight="1">
      <c r="A8" s="1" t="s">
        <v>175</v>
      </c>
      <c r="B8" s="6" t="s">
        <v>176</v>
      </c>
      <c r="C8" s="6" t="s">
        <v>177</v>
      </c>
      <c r="D8" s="23" t="s">
        <v>178</v>
      </c>
      <c r="E8" s="6" t="s">
        <v>179</v>
      </c>
      <c r="F8" s="6" t="s">
        <v>180</v>
      </c>
      <c r="J8" s="9" t="s">
        <v>181</v>
      </c>
      <c r="K8">
        <f>COUNTIF('2. ROSC Active'!C2:C251,J8)</f>
        <v>0</v>
      </c>
    </row>
    <row r="9" spans="1:11" ht="47.25" customHeight="1">
      <c r="A9" s="1" t="s">
        <v>182</v>
      </c>
      <c r="B9" s="6" t="s">
        <v>54</v>
      </c>
      <c r="C9" s="6" t="s">
        <v>183</v>
      </c>
      <c r="D9" s="6" t="s">
        <v>184</v>
      </c>
      <c r="E9" s="6" t="s">
        <v>185</v>
      </c>
      <c r="F9" s="7"/>
      <c r="J9" s="9" t="s">
        <v>162</v>
      </c>
      <c r="K9">
        <f>COUNTIF('2. ROSC Active'!C2:C251,J9)</f>
        <v>0</v>
      </c>
    </row>
    <row r="10" spans="1:11" ht="39.950000000000003" customHeight="1">
      <c r="A10" s="1" t="s">
        <v>186</v>
      </c>
      <c r="B10" s="6" t="s">
        <v>187</v>
      </c>
      <c r="C10" s="6" t="s">
        <v>124</v>
      </c>
      <c r="D10" s="6" t="s">
        <v>58</v>
      </c>
      <c r="E10" s="6" t="s">
        <v>188</v>
      </c>
      <c r="F10" s="7"/>
      <c r="J10" s="9" t="s">
        <v>163</v>
      </c>
      <c r="K10">
        <f>COUNTIF('2. ROSC Active'!C2:C251,J10)</f>
        <v>0</v>
      </c>
    </row>
    <row r="11" spans="1:11" ht="54.75" customHeight="1">
      <c r="A11" s="1" t="s">
        <v>189</v>
      </c>
      <c r="B11" s="6" t="s">
        <v>190</v>
      </c>
      <c r="C11" s="6" t="s">
        <v>191</v>
      </c>
      <c r="D11" s="6" t="s">
        <v>38</v>
      </c>
      <c r="E11" s="6" t="s">
        <v>192</v>
      </c>
      <c r="F11" s="6" t="s">
        <v>193</v>
      </c>
      <c r="J11" s="9" t="s">
        <v>164</v>
      </c>
      <c r="K11">
        <f>COUNTIF('2. ROSC Active'!C2:C251,J11)</f>
        <v>0</v>
      </c>
    </row>
    <row r="12" spans="1:11" ht="39.950000000000003" customHeight="1">
      <c r="A12" s="1" t="s">
        <v>194</v>
      </c>
      <c r="B12" s="6" t="s">
        <v>195</v>
      </c>
      <c r="C12" s="6" t="s">
        <v>196</v>
      </c>
      <c r="D12" s="6" t="s">
        <v>197</v>
      </c>
      <c r="E12" s="6" t="s">
        <v>198</v>
      </c>
      <c r="F12" s="7"/>
      <c r="J12" s="9" t="s">
        <v>168</v>
      </c>
      <c r="K12">
        <f>COUNTIF('2. ROSC Active'!C2:C251,J12)</f>
        <v>0</v>
      </c>
    </row>
    <row r="13" spans="1:11" ht="39.950000000000003" customHeight="1">
      <c r="A13" s="1" t="s">
        <v>199</v>
      </c>
      <c r="B13" s="6" t="s">
        <v>200</v>
      </c>
      <c r="C13" s="6" t="s">
        <v>201</v>
      </c>
      <c r="D13" s="6"/>
      <c r="E13" s="6"/>
      <c r="F13" s="7"/>
      <c r="J13" s="9" t="s">
        <v>169</v>
      </c>
      <c r="K13">
        <f>COUNTIF('2. ROSC Active'!C2:C251,J13)</f>
        <v>0</v>
      </c>
    </row>
    <row r="14" spans="1:11" ht="39.950000000000003" customHeight="1">
      <c r="A14" s="1" t="s">
        <v>202</v>
      </c>
      <c r="B14" s="6" t="s">
        <v>46</v>
      </c>
      <c r="C14" s="8" t="s">
        <v>165</v>
      </c>
      <c r="D14" s="6" t="s">
        <v>170</v>
      </c>
      <c r="E14" s="6" t="s">
        <v>181</v>
      </c>
      <c r="F14" s="7"/>
      <c r="J14" s="9" t="s">
        <v>167</v>
      </c>
      <c r="K14">
        <f>COUNTIF('2. ROSC Active'!C2:C251,J14)</f>
        <v>0</v>
      </c>
    </row>
    <row r="15" spans="1:11" ht="39.950000000000003" customHeight="1">
      <c r="A15" s="1" t="s">
        <v>203</v>
      </c>
      <c r="B15" s="6" t="s">
        <v>135</v>
      </c>
      <c r="C15" s="6" t="s">
        <v>204</v>
      </c>
      <c r="D15" s="6"/>
      <c r="E15" s="6"/>
      <c r="F15" s="7"/>
      <c r="J15" s="9" t="s">
        <v>178</v>
      </c>
      <c r="K15">
        <f>COUNTIF('2. ROSC Active'!C2:C251,J15)</f>
        <v>0</v>
      </c>
    </row>
    <row r="16" spans="1:11" ht="39.950000000000003" customHeight="1">
      <c r="A16" s="24" t="s">
        <v>205</v>
      </c>
      <c r="B16" s="23" t="s">
        <v>206</v>
      </c>
      <c r="C16" s="23"/>
      <c r="D16" s="23"/>
      <c r="E16" s="23"/>
      <c r="F16" s="7"/>
      <c r="J16" s="9" t="s">
        <v>177</v>
      </c>
      <c r="K16">
        <f>COUNTIF('2. ROSC Active'!C2:C251,J16)</f>
        <v>0</v>
      </c>
    </row>
    <row r="17" spans="1:11" ht="39.950000000000003" customHeight="1">
      <c r="A17" s="24" t="s">
        <v>207</v>
      </c>
      <c r="B17" s="6" t="s">
        <v>92</v>
      </c>
      <c r="C17" s="6" t="s">
        <v>159</v>
      </c>
      <c r="D17" s="6" t="s">
        <v>88</v>
      </c>
      <c r="E17" s="6"/>
      <c r="F17" s="7"/>
      <c r="J17" s="9" t="s">
        <v>176</v>
      </c>
      <c r="K17">
        <f>COUNTIF('2. ROSC Active'!C2:C251,J17)</f>
        <v>0</v>
      </c>
    </row>
    <row r="18" spans="1:11">
      <c r="J18" s="9" t="s">
        <v>180</v>
      </c>
      <c r="K18">
        <f>COUNTIF('2. ROSC Active'!C2:C251,J18)</f>
        <v>0</v>
      </c>
    </row>
    <row r="19" spans="1:11">
      <c r="J19" s="9" t="s">
        <v>179</v>
      </c>
      <c r="K19">
        <f>COUNTIF('2. ROSC Active'!C2:C251,J19)</f>
        <v>0</v>
      </c>
    </row>
    <row r="20" spans="1:11">
      <c r="J20" s="9" t="s">
        <v>58</v>
      </c>
      <c r="K20">
        <f>COUNTIF('2. ROSC Active'!C2:C251,J20)</f>
        <v>6</v>
      </c>
    </row>
    <row r="21" spans="1:11">
      <c r="J21" s="9" t="s">
        <v>124</v>
      </c>
      <c r="K21">
        <f>COUNTIF('2. ROSC Active'!C2:C251,J21)</f>
        <v>2</v>
      </c>
    </row>
    <row r="22" spans="1:11">
      <c r="J22" s="9" t="s">
        <v>187</v>
      </c>
      <c r="K22">
        <f>COUNTIF('2. ROSC Active'!C2:C251,J22)</f>
        <v>0</v>
      </c>
    </row>
    <row r="23" spans="1:11">
      <c r="J23" s="9" t="s">
        <v>188</v>
      </c>
      <c r="K23">
        <f>COUNTIF('2. ROSC Active'!C2:C251,J23)</f>
        <v>0</v>
      </c>
    </row>
    <row r="24" spans="1:11">
      <c r="J24" s="9" t="s">
        <v>195</v>
      </c>
      <c r="K24">
        <f>COUNTIF('2. ROSC Active'!C2:C251,J24)</f>
        <v>0</v>
      </c>
    </row>
    <row r="25" spans="1:11">
      <c r="J25" s="9" t="s">
        <v>198</v>
      </c>
      <c r="K25">
        <f>COUNTIF('2. ROSC Active'!C2:C251,J25)</f>
        <v>0</v>
      </c>
    </row>
    <row r="26" spans="1:11">
      <c r="J26" s="9" t="s">
        <v>197</v>
      </c>
      <c r="K26">
        <f>COUNTIF('2. ROSC Active'!C2:C251,J26)</f>
        <v>0</v>
      </c>
    </row>
    <row r="27" spans="1:11">
      <c r="J27" s="9" t="s">
        <v>196</v>
      </c>
      <c r="K27">
        <f>COUNTIF('2. ROSC Active'!C2:C251,J27)</f>
        <v>0</v>
      </c>
    </row>
    <row r="28" spans="1:11">
      <c r="J28" s="9" t="s">
        <v>192</v>
      </c>
      <c r="K28">
        <f>COUNTIF('2. ROSC Active'!C2:C251,J28)</f>
        <v>0</v>
      </c>
    </row>
    <row r="29" spans="1:11">
      <c r="J29" s="9" t="s">
        <v>191</v>
      </c>
      <c r="K29">
        <f>COUNTIF('2. ROSC Active'!C2:C251,J29)</f>
        <v>0</v>
      </c>
    </row>
    <row r="30" spans="1:11">
      <c r="J30" s="9" t="s">
        <v>38</v>
      </c>
      <c r="K30">
        <f>COUNTIF('2. ROSC Active'!C2:C251,J30)</f>
        <v>1</v>
      </c>
    </row>
    <row r="31" spans="1:11">
      <c r="J31" s="9" t="s">
        <v>190</v>
      </c>
      <c r="K31">
        <f>COUNTIF('2. ROSC Active'!C2:C251,J31)</f>
        <v>0</v>
      </c>
    </row>
    <row r="32" spans="1:11">
      <c r="J32" s="9" t="s">
        <v>193</v>
      </c>
      <c r="K32">
        <f>COUNTIF('2. ROSC Active'!C2:C251,J32)</f>
        <v>0</v>
      </c>
    </row>
    <row r="33" spans="10:11">
      <c r="J33" s="9" t="s">
        <v>206</v>
      </c>
      <c r="K33">
        <f>COUNTIF('2. ROSC Active'!C2:C251,J33)</f>
        <v>0</v>
      </c>
    </row>
    <row r="34" spans="10:11">
      <c r="J34" s="9" t="s">
        <v>157</v>
      </c>
      <c r="K34">
        <f>COUNTIF('2. ROSC Active'!C2:C251,J34)</f>
        <v>0</v>
      </c>
    </row>
    <row r="35" spans="10:11">
      <c r="J35" s="9" t="s">
        <v>158</v>
      </c>
      <c r="K35">
        <f>COUNTIF('2. ROSC Active'!C2:C251,J35)</f>
        <v>0</v>
      </c>
    </row>
    <row r="36" spans="10:11">
      <c r="J36" s="9" t="s">
        <v>156</v>
      </c>
      <c r="K36">
        <f>COUNTIF('2. ROSC Active'!C2:C251,J36)</f>
        <v>0</v>
      </c>
    </row>
    <row r="37" spans="10:11">
      <c r="J37" s="9" t="s">
        <v>110</v>
      </c>
      <c r="K37">
        <f>COUNTIF('2. ROSC Active'!C2:C251,J37)</f>
        <v>1</v>
      </c>
    </row>
    <row r="38" spans="10:11">
      <c r="J38" s="9" t="s">
        <v>41</v>
      </c>
      <c r="K38">
        <f>COUNTIF('2. ROSC Active'!C2:C251,J38)</f>
        <v>5</v>
      </c>
    </row>
    <row r="39" spans="10:11">
      <c r="J39" s="9" t="s">
        <v>103</v>
      </c>
      <c r="K39">
        <f>COUNTIF('2. ROSC Active'!C2:C251,J39)</f>
        <v>4</v>
      </c>
    </row>
    <row r="40" spans="10:11">
      <c r="J40" s="9" t="s">
        <v>50</v>
      </c>
      <c r="K40">
        <f>COUNTIF('2. ROSC Active'!C2:C251,J40)</f>
        <v>2</v>
      </c>
    </row>
    <row r="41" spans="10:11">
      <c r="J41" s="9" t="s">
        <v>174</v>
      </c>
      <c r="K41">
        <f>COUNTIF('2. ROSC Active'!C2:C251,J41)</f>
        <v>0</v>
      </c>
    </row>
    <row r="42" spans="10:11">
      <c r="J42" s="9" t="s">
        <v>107</v>
      </c>
      <c r="K42">
        <f>COUNTIF('2. ROSC Active'!C2:C251,J42)</f>
        <v>1</v>
      </c>
    </row>
    <row r="43" spans="10:11">
      <c r="J43" s="9" t="s">
        <v>96</v>
      </c>
      <c r="K43">
        <f>COUNTIF('2. ROSC Active'!C2:C251,J43)</f>
        <v>5</v>
      </c>
    </row>
    <row r="44" spans="10:11">
      <c r="J44" s="9" t="s">
        <v>173</v>
      </c>
      <c r="K44">
        <f>COUNTIF('2. ROSC Active'!C2:C251,J44)</f>
        <v>0</v>
      </c>
    </row>
    <row r="45" spans="10:11">
      <c r="J45" s="9" t="s">
        <v>68</v>
      </c>
      <c r="K45">
        <f>COUNTIF('2. ROSC Active'!C2:C251,J45)</f>
        <v>1</v>
      </c>
    </row>
    <row r="46" spans="10:11">
      <c r="J46" s="9" t="s">
        <v>185</v>
      </c>
      <c r="K46">
        <f>COUNTIF('2. ROSC Active'!C2:C251,J46)</f>
        <v>0</v>
      </c>
    </row>
    <row r="47" spans="10:11">
      <c r="J47" s="9" t="s">
        <v>183</v>
      </c>
      <c r="K47">
        <f>COUNTIF('2. ROSC Active'!C2:C251,J47)</f>
        <v>0</v>
      </c>
    </row>
    <row r="48" spans="10:11">
      <c r="J48" s="9" t="s">
        <v>54</v>
      </c>
      <c r="K48">
        <f>COUNTIF('2. ROSC Active'!C2:C251,J48)</f>
        <v>7</v>
      </c>
    </row>
    <row r="49" spans="10:11">
      <c r="J49" s="9" t="s">
        <v>184</v>
      </c>
      <c r="K49">
        <f>COUNTIF('2. ROSC Active'!C2:C251,J49)</f>
        <v>0</v>
      </c>
    </row>
    <row r="50" spans="10:11">
      <c r="J50" s="9" t="s">
        <v>200</v>
      </c>
      <c r="K50">
        <f>COUNTIF('2. ROSC Active'!C2:C251,J50)</f>
        <v>0</v>
      </c>
    </row>
    <row r="51" spans="10:11">
      <c r="J51" s="9" t="s">
        <v>201</v>
      </c>
      <c r="K51">
        <f>COUNTIF('2. ROSC Active'!C2:C251,J51)</f>
        <v>0</v>
      </c>
    </row>
    <row r="52" spans="10:11">
      <c r="J52" s="9" t="s">
        <v>135</v>
      </c>
      <c r="K52">
        <f>COUNTIF('2. ROSC Active'!C2:C251,J52)</f>
        <v>1</v>
      </c>
    </row>
    <row r="53" spans="10:11">
      <c r="J53" s="9" t="s">
        <v>204</v>
      </c>
      <c r="K53">
        <f>COUNTIF('2. ROSC Active'!C2:C251,J53)</f>
        <v>0</v>
      </c>
    </row>
    <row r="55" spans="10:11">
      <c r="J55" s="9" t="s">
        <v>208</v>
      </c>
      <c r="K55">
        <f>SUM(K2:K53)</f>
        <v>41</v>
      </c>
    </row>
    <row r="56" spans="10:11">
      <c r="J56" s="9" t="s">
        <v>209</v>
      </c>
      <c r="K56">
        <f>COUNTIF(K2:K53, "&gt;0")</f>
        <v>15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98382-0FC7-47E4-BC52-57B1F662667F}"/>
</file>

<file path=customXml/itemProps2.xml><?xml version="1.0" encoding="utf-8"?>
<ds:datastoreItem xmlns:ds="http://schemas.openxmlformats.org/officeDocument/2006/customXml" ds:itemID="{DC59DC32-30CF-41F6-AC99-64FB522EEA66}"/>
</file>

<file path=customXml/itemProps3.xml><?xml version="1.0" encoding="utf-8"?>
<ds:datastoreItem xmlns:ds="http://schemas.openxmlformats.org/officeDocument/2006/customXml" ds:itemID="{A961E399-F091-4AB7-9D60-A0DD1E37CE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2025-10-22T14:24:27Z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