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ntha Hicks\Documents\2 Memebership\"/>
    </mc:Choice>
  </mc:AlternateContent>
  <xr:revisionPtr revIDLastSave="0" documentId="13_ncr:1_{F953A3C9-AAFE-4DB5-AA3C-A8628BFC7203}" xr6:coauthVersionLast="47" xr6:coauthVersionMax="47" xr10:uidLastSave="{00000000-0000-0000-0000-000000000000}"/>
  <bookViews>
    <workbookView xWindow="0" yWindow="0" windowWidth="15345" windowHeight="438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<sst xmlns="http://schemas.openxmlformats.org/spreadsheetml/2006/main" count="262" uniqueCount="180">
  <si>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</si>
  <si>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</si>
  <si>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</si>
  <si>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</si>
  <si>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</si>
  <si>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</si>
  <si>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</si>
  <si>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</si>
  <si>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</si>
  <si>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</si>
  <si>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</si>
  <si>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</si>
  <si>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</si>
  <si>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</si>
  <si>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</si>
  <si>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</si>
  <si>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</si>
  <si>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</si>
  <si>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</si>
  <si>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</si>
  <si>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</si>
  <si>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</si>
  <si>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</si>
  <si>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</si>
  <si>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</si>
  <si>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</si>
  <si>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</si>
  <si>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</si>
  <si>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Scott Deweese</t>
  </si>
  <si>
    <t>Treatment:  Other</t>
  </si>
  <si>
    <t>Pavilion Outreach Coordinator</t>
  </si>
  <si>
    <t>Newer to Council</t>
  </si>
  <si>
    <t>Alex Schnieder</t>
  </si>
  <si>
    <t>Healthcare: Hospital</t>
  </si>
  <si>
    <t>HSHS Community Health Outreach</t>
  </si>
  <si>
    <t>Contact for local hospital, coordinating to get policies changed about allowing access to Narcan in ER</t>
  </si>
  <si>
    <t>Brycen McFadden</t>
  </si>
  <si>
    <t>Recovery Supports: Housing</t>
  </si>
  <si>
    <t>Oxford House Outreach  Worker</t>
  </si>
  <si>
    <t>Contact for VOLTA in Effingham</t>
  </si>
  <si>
    <t>Merl Mourton</t>
  </si>
  <si>
    <t>PLE: Substance Use</t>
  </si>
  <si>
    <t>PLE/Drug Court graduate</t>
  </si>
  <si>
    <t>Large contributor to Council recruitment, on PLE Committee</t>
  </si>
  <si>
    <t>Becky Rhodes</t>
  </si>
  <si>
    <t>Service Providers: Other</t>
  </si>
  <si>
    <t>Family Life Center Parenting Coordinator for Effingham location</t>
  </si>
  <si>
    <t>Often includes ROSC in FLC events if interested &amp; reaches out for resources</t>
  </si>
  <si>
    <t>Beth Wise</t>
  </si>
  <si>
    <t>Healthcare: County Health Department</t>
  </si>
  <si>
    <t>Supervisor for Effingham County Connections &amp; Family Resource Center</t>
  </si>
  <si>
    <t>Longest ROSC member, faciliator of office space donation for ROSC, connect with same clients in both of her programs</t>
  </si>
  <si>
    <t>Walt Altman</t>
  </si>
  <si>
    <t>Volunteer: Other</t>
  </si>
  <si>
    <t>Retired, works with unhoused men, member of New Hope Church</t>
  </si>
  <si>
    <t>Give ROSC concept presentations to his church and to local business owners, spreading the word about ROSC like crazy</t>
  </si>
  <si>
    <t>Rebecca Moore</t>
  </si>
  <si>
    <t>Treatment: Local Provider</t>
  </si>
  <si>
    <t>Evolve Counseling counselor</t>
  </si>
  <si>
    <t>Donates to ROSC events, likes to be in the look with what ROSC is doing, cannot attend Council meetings</t>
  </si>
  <si>
    <t>Betty Jackson</t>
  </si>
  <si>
    <t>Business:  Local Business</t>
  </si>
  <si>
    <t>Honey Bee Courageous/Death Doula</t>
  </si>
  <si>
    <t>New to Council, interested in how she can fit in with ROSC efforts, coordinating with her skills for events, family affected by SUD</t>
  </si>
  <si>
    <t>Madison LeMay</t>
  </si>
  <si>
    <t>Judicial: Probation</t>
  </si>
  <si>
    <t>Probation Program Manager</t>
  </si>
  <si>
    <t xml:space="preserve">New to Council, part of drug court as well, mandates ROSC events as pro-socials </t>
  </si>
  <si>
    <t>Nathan Nichols</t>
  </si>
  <si>
    <t>Public transportation (CIPT)- Mobility manager</t>
  </si>
  <si>
    <t>Attends Council meetings</t>
  </si>
  <si>
    <t>Justin Carder</t>
  </si>
  <si>
    <t>IDHS Division of Family &amp; Community Services Admin in Olney</t>
  </si>
  <si>
    <t>PLE invited him &amp; he's shown up to Council meetings and provided collaboration and support ever since</t>
  </si>
  <si>
    <t>Kat O'Brien</t>
  </si>
  <si>
    <t>Treatment: Hospital Program</t>
  </si>
  <si>
    <t>Gateway Foundation; Warm-Hand Off Program</t>
  </si>
  <si>
    <t>Works a local hospital to provide assessments for people who come into the ER indicated to need help &amp; willing to speak with Kat, refers people to ROSC constantly, volunteers for ROSC events</t>
  </si>
  <si>
    <t>Katy Houser</t>
  </si>
  <si>
    <t>Active member of PLE Committee/ Cannot attend Council meetings</t>
  </si>
  <si>
    <t>Kelly Buscher</t>
  </si>
  <si>
    <t>Effingham County Case Manager</t>
  </si>
  <si>
    <t>Works closely with same individuals ROSC supports, shares ROSC info constantly, always willing to help</t>
  </si>
  <si>
    <t>Meghan Rewers</t>
  </si>
  <si>
    <t>Youth-Serving: Other</t>
  </si>
  <si>
    <t xml:space="preserve">Crisis Nursery Director </t>
  </si>
  <si>
    <t>Attends Council meetings and provides input and youth-oriented resources, huge supporter of ROSC and will help any way she can</t>
  </si>
  <si>
    <t>Olivia Jenkins</t>
  </si>
  <si>
    <t>Youth-Serving: Local Prevention Providers</t>
  </si>
  <si>
    <t>Hour House Prevention worker</t>
  </si>
  <si>
    <t>Provides Prevention curriculum in EJHS, knows who to contact at most of the schools in the area</t>
  </si>
  <si>
    <t>Norbert Soltwedel</t>
  </si>
  <si>
    <t>Government: County Official</t>
  </si>
  <si>
    <t>County Board member</t>
  </si>
  <si>
    <t>Retired, meets with ROSC frequently to discuss partnerships with other organizations and community needs he sees</t>
  </si>
  <si>
    <t>Steve Linton</t>
  </si>
  <si>
    <t>Faith-based: Local Pastor</t>
  </si>
  <si>
    <t>Jounrey Church Pastor</t>
  </si>
  <si>
    <t>Cannot attend Council meetings, supports ROSC efforts, would like to develop an RCO but is a very busy man</t>
  </si>
  <si>
    <t>Toby Depoister</t>
  </si>
  <si>
    <t>PLE/Re-entry advocate, Edgewood Full Gospel outreach pastor</t>
  </si>
  <si>
    <t>Jessi Scholes</t>
  </si>
  <si>
    <t>Family member of PLE, local business owner in Altamont</t>
  </si>
  <si>
    <t>Donates baked goods to all ROSC events, recovery alley, cannot attend Council meetings</t>
  </si>
  <si>
    <t>Chelsea Gouchenouer</t>
  </si>
  <si>
    <t>HSHS ER Nurse Manager</t>
  </si>
  <si>
    <t>Activeness is spotty, contact for ER if needed</t>
  </si>
  <si>
    <t>Maggie Gouchenouer</t>
  </si>
  <si>
    <t>Law Enforcement: Other</t>
  </si>
  <si>
    <t>TASC Data Analyst</t>
  </si>
  <si>
    <t>Provides county specific data on drug related arrests, volunteers for ROSC events</t>
  </si>
  <si>
    <t>Jenn Galvan</t>
  </si>
  <si>
    <t>Family Resoure Center Advocate</t>
  </si>
  <si>
    <t>FRC works with DCFS families in Effingham County, large player in Council recruitment</t>
  </si>
  <si>
    <t>Heather Greenwood</t>
  </si>
  <si>
    <t>Education: Other</t>
  </si>
  <si>
    <t>Southeast Illinois Area Health Education Center Outreach</t>
  </si>
  <si>
    <t>Clay County, member of Deflection Initative, great collaborator &amp; new ideas</t>
  </si>
  <si>
    <t>Paul Kuhns</t>
  </si>
  <si>
    <t>Law Enforcement: County Sheriff's Dept.</t>
  </si>
  <si>
    <t>Effingahm County Sheriff</t>
  </si>
  <si>
    <t>New to Council, has recently started MAR in the jail</t>
  </si>
  <si>
    <t>Trent Wilson</t>
  </si>
  <si>
    <t>PLE/ Drug Court graduate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</si>
  <si>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</si>
  <si>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</si>
  <si>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</si>
  <si>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</si>
  <si>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</si>
  <si>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Mental Health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</si>
  <si>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</si>
  <si>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</si>
  <si>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</si>
  <si>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</si>
  <si>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</si>
  <si>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Recovery Supports: Other</t>
  </si>
  <si>
    <t>Business: Other</t>
  </si>
  <si>
    <t>Faith-based Groups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</si>
  <si>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</si>
  <si>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</si>
  <si>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</si>
  <si>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</si>
  <si>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</si>
  <si>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</si>
  <si>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</si>
  <si>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</si>
  <si>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</si>
  <si>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</si>
  <si>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</si>
  <si>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</si>
  <si>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Service Providers: Violence Prevention</t>
  </si>
  <si>
    <t>Education: Local University</t>
  </si>
  <si>
    <t>State/Local/Tribal Government</t>
  </si>
  <si>
    <t>Government: Local Official</t>
  </si>
  <si>
    <t>Government: 708 Board</t>
  </si>
  <si>
    <t>Government: State Official</t>
  </si>
  <si>
    <t>Government: Re-entry programs</t>
  </si>
  <si>
    <t>Substance Use Treatment Organizations</t>
  </si>
  <si>
    <t>Treatment: Withdrawal Management Program</t>
  </si>
  <si>
    <t xml:space="preserve">Healthcare </t>
  </si>
  <si>
    <t>Healthcare: MAR Prescriber</t>
  </si>
  <si>
    <t>Healthcare: Other</t>
  </si>
  <si>
    <t>Law Enforcement</t>
  </si>
  <si>
    <t>Law Enforcement: Local Police</t>
  </si>
  <si>
    <t>Law Enforcement: ISP</t>
  </si>
  <si>
    <t>Law Enforcement:  State Attorney's Office</t>
  </si>
  <si>
    <t>Judicial</t>
  </si>
  <si>
    <t>Judicial: Drug Court Representative</t>
  </si>
  <si>
    <t>Judicial: Public Defender's Office</t>
  </si>
  <si>
    <t>Judicial: Other</t>
  </si>
  <si>
    <t>Volunteer/Civic Organizations</t>
  </si>
  <si>
    <t>Volunteer: Drug Free Coalitions</t>
  </si>
  <si>
    <t>Education/Schools</t>
  </si>
  <si>
    <t>Youth-Serving Organizations</t>
  </si>
  <si>
    <t>Media</t>
  </si>
  <si>
    <t>Media: All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</si>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</sst>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75"/>
  <cols>
    <col min="1" max="1" width="46.625" customWidth="1"/>
    <col min="2" max="2" width="53.75" customWidth="1"/>
  </cols>
  <sheetData>
    <row r="1" spans="1:2" ht="33" customHeight="1">
      <c r="A1" s="5" t="s">
        <v>0</v>
      </c>
      <c r="B1" s="10"/>
    </row>
    <row r="2" spans="1:2" ht="33" customHeight="1">
      <c r="A2" s="2" t="s">
        <v>1</v>
      </c>
      <c r="B2" s="11"/>
    </row>
    <row r="3" spans="1:2" ht="33" customHeight="1">
      <c r="A3" s="5" t="s">
        <v>2</v>
      </c>
      <c r="B3" s="10"/>
    </row>
    <row r="4" spans="1:2" ht="33" customHeight="1">
      <c r="A4" s="2" t="s">
        <v>3</v>
      </c>
      <c r="B4" s="11"/>
    </row>
    <row r="5" spans="1:2" ht="33" customHeight="1">
      <c r="A5" s="5" t="s">
        <v>4</v>
      </c>
      <c r="B5" s="10"/>
    </row>
    <row r="6" spans="1:2" ht="33" customHeight="1">
      <c r="A6" s="2" t="s">
        <v>5</v>
      </c>
      <c r="B6" s="11"/>
    </row>
    <row r="7" spans="1:2" ht="33" customHeight="1">
      <c r="A7" s="5" t="s">
        <v>6</v>
      </c>
      <c r="B7" s="10"/>
    </row>
    <row r="8" spans="1:2" ht="33" customHeight="1">
      <c r="A8" s="3" t="s">
        <v>7</v>
      </c>
      <c r="B8" s="11"/>
    </row>
    <row r="9" spans="1:2" ht="33" customHeight="1">
      <c r="A9" s="5" t="s">
        <v>8</v>
      </c>
      <c r="B9" s="10"/>
    </row>
    <row r="10" spans="1:2" ht="33" customHeight="1">
      <c r="A10" s="2" t="s">
        <v>9</v>
      </c>
      <c r="B10" s="11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25" workbookViewId="0">
      <selection activeCell="A29" sqref="A29"/>
    </sheetView>
  </sheetViews>
  <sheetFormatPr defaultRowHeight="15.75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8" width="7.125" style="16" customWidth="1"/>
    <col min="9" max="9" width="7.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4.5" thickTop="1" thickBot="1">
      <c r="A1" s="17" t="s">
        <v>10</v>
      </c>
      <c r="B1" s="17" t="s">
        <v>11</v>
      </c>
      <c r="C1" s="17" t="s">
        <v>12</v>
      </c>
      <c r="D1" s="17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8" t="s">
        <v>19</v>
      </c>
      <c r="K1" s="18" t="s">
        <v>20</v>
      </c>
      <c r="L1" s="18" t="s">
        <v>21</v>
      </c>
      <c r="M1" s="18" t="s">
        <v>22</v>
      </c>
      <c r="N1" s="18" t="s">
        <v>23</v>
      </c>
      <c r="O1" s="18" t="s">
        <v>24</v>
      </c>
      <c r="P1" s="18" t="s">
        <v>25</v>
      </c>
      <c r="Q1" s="19" t="s">
        <v>26</v>
      </c>
      <c r="R1" s="20" t="s">
        <v>27</v>
      </c>
    </row>
    <row r="2" spans="1:18" ht="32.25" thickBot="1">
      <c r="A2" s="13" t="s">
        <v>28</v>
      </c>
      <c r="B2" s="15">
        <v>45717</v>
      </c>
      <c r="C2" s="21" t="s">
        <v>29</v>
      </c>
      <c r="D2" s="13" t="s">
        <v>30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">
        <f>SUM(E2:P2)</f>
        <v>0</v>
      </c>
      <c r="R2" s="22" t="s">
        <v>31</v>
      </c>
    </row>
    <row r="3" spans="1:18" ht="79.5" thickBot="1">
      <c r="A3" s="13" t="s">
        <v>32</v>
      </c>
      <c r="B3" s="15">
        <v>45566</v>
      </c>
      <c r="C3" s="21" t="s">
        <v>33</v>
      </c>
      <c r="D3" s="13" t="s">
        <v>34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0</v>
      </c>
      <c r="R3" s="22" t="s">
        <v>35</v>
      </c>
    </row>
    <row r="4" spans="1:18" ht="32.25" thickBot="1">
      <c r="A4" s="13" t="s">
        <v>36</v>
      </c>
      <c r="B4" s="15">
        <v>45778</v>
      </c>
      <c r="C4" s="21" t="s">
        <v>37</v>
      </c>
      <c r="D4" s="13" t="s">
        <v>38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0</v>
      </c>
      <c r="R4" s="22" t="s">
        <v>39</v>
      </c>
    </row>
    <row r="5" spans="1:18" ht="48" thickBot="1">
      <c r="A5" s="13" t="s">
        <v>40</v>
      </c>
      <c r="B5" s="15">
        <v>45748</v>
      </c>
      <c r="C5" s="21" t="s">
        <v>41</v>
      </c>
      <c r="D5" s="13" t="s">
        <v>42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0</v>
      </c>
      <c r="R5" s="22" t="s">
        <v>43</v>
      </c>
    </row>
    <row r="6" spans="1:18" ht="48" thickBot="1">
      <c r="A6" s="13" t="s">
        <v>44</v>
      </c>
      <c r="B6" s="15">
        <v>43617</v>
      </c>
      <c r="C6" s="21" t="s">
        <v>45</v>
      </c>
      <c r="D6" s="13" t="s">
        <v>46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0</v>
      </c>
      <c r="R6" s="22" t="s">
        <v>47</v>
      </c>
    </row>
    <row r="7" spans="1:18" ht="95.25" thickBot="1">
      <c r="A7" s="13" t="s">
        <v>48</v>
      </c>
      <c r="B7" s="15">
        <v>43556</v>
      </c>
      <c r="C7" s="21" t="s">
        <v>49</v>
      </c>
      <c r="D7" s="13" t="s">
        <v>50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 t="s">
        <v>51</v>
      </c>
    </row>
    <row r="8" spans="1:18" ht="95.25" thickBot="1">
      <c r="A8" s="13" t="s">
        <v>52</v>
      </c>
      <c r="B8" s="15">
        <v>45748</v>
      </c>
      <c r="C8" s="21" t="s">
        <v>53</v>
      </c>
      <c r="D8" s="13" t="s">
        <v>54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0</v>
      </c>
      <c r="R8" s="22" t="s">
        <v>55</v>
      </c>
    </row>
    <row r="9" spans="1:18" ht="79.5" thickBot="1">
      <c r="A9" s="13" t="s">
        <v>56</v>
      </c>
      <c r="B9" s="15">
        <v>45566</v>
      </c>
      <c r="C9" s="21" t="s">
        <v>57</v>
      </c>
      <c r="D9" s="13" t="s">
        <v>58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0</v>
      </c>
      <c r="R9" s="22" t="s">
        <v>59</v>
      </c>
    </row>
    <row r="10" spans="1:18" ht="95.25" thickBot="1">
      <c r="A10" s="13" t="s">
        <v>60</v>
      </c>
      <c r="B10" s="15">
        <v>45778</v>
      </c>
      <c r="C10" s="21" t="s">
        <v>61</v>
      </c>
      <c r="D10" s="13" t="s">
        <v>62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0</v>
      </c>
      <c r="R10" s="22" t="s">
        <v>63</v>
      </c>
    </row>
    <row r="11" spans="1:18" ht="63.75" thickBot="1">
      <c r="A11" s="13" t="s">
        <v>64</v>
      </c>
      <c r="B11" s="15">
        <v>45839</v>
      </c>
      <c r="C11" s="21" t="s">
        <v>65</v>
      </c>
      <c r="D11" s="13" t="s">
        <v>66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0</v>
      </c>
      <c r="R11" s="22" t="s">
        <v>67</v>
      </c>
    </row>
    <row r="12" spans="1:18" ht="48" thickBot="1">
      <c r="A12" s="13" t="s">
        <v>68</v>
      </c>
      <c r="B12" s="15">
        <v>45170</v>
      </c>
      <c r="C12" s="21" t="s">
        <v>45</v>
      </c>
      <c r="D12" s="13" t="s">
        <v>69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0</v>
      </c>
      <c r="R12" s="22" t="s">
        <v>70</v>
      </c>
    </row>
    <row r="13" spans="1:18" ht="79.5" thickBot="1">
      <c r="A13" s="13" t="s">
        <v>71</v>
      </c>
      <c r="B13" s="15">
        <v>45778</v>
      </c>
      <c r="C13" s="21" t="s">
        <v>45</v>
      </c>
      <c r="D13" s="13" t="s">
        <v>72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 t="s">
        <v>73</v>
      </c>
    </row>
    <row r="14" spans="1:18" ht="142.5" thickBot="1">
      <c r="A14" s="13" t="s">
        <v>74</v>
      </c>
      <c r="B14" s="15">
        <v>44652</v>
      </c>
      <c r="C14" s="21" t="s">
        <v>75</v>
      </c>
      <c r="D14" s="13" t="s">
        <v>76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0</v>
      </c>
      <c r="R14" s="22" t="s">
        <v>77</v>
      </c>
    </row>
    <row r="15" spans="1:18" ht="48" thickBot="1">
      <c r="A15" s="13" t="s">
        <v>78</v>
      </c>
      <c r="B15" s="15">
        <v>45108</v>
      </c>
      <c r="C15" s="21" t="s">
        <v>41</v>
      </c>
      <c r="D15" s="13" t="s">
        <v>42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0</v>
      </c>
      <c r="R15" s="22" t="s">
        <v>79</v>
      </c>
    </row>
    <row r="16" spans="1:18" ht="79.5" thickBot="1">
      <c r="A16" s="13" t="s">
        <v>80</v>
      </c>
      <c r="B16" s="15">
        <v>45108</v>
      </c>
      <c r="C16" s="21" t="s">
        <v>45</v>
      </c>
      <c r="D16" s="13" t="s">
        <v>81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 t="s">
        <v>82</v>
      </c>
    </row>
    <row r="17" spans="1:18" ht="95.25" thickBot="1">
      <c r="A17" s="13" t="s">
        <v>83</v>
      </c>
      <c r="B17" s="15">
        <v>44896</v>
      </c>
      <c r="C17" s="21" t="s">
        <v>84</v>
      </c>
      <c r="D17" s="13" t="s">
        <v>85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0</v>
      </c>
      <c r="R17" s="22" t="s">
        <v>86</v>
      </c>
    </row>
    <row r="18" spans="1:18" ht="79.5" thickBot="1">
      <c r="A18" s="13" t="s">
        <v>87</v>
      </c>
      <c r="B18" s="15">
        <v>45108</v>
      </c>
      <c r="C18" s="21" t="s">
        <v>88</v>
      </c>
      <c r="D18" s="13" t="s">
        <v>89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 t="s">
        <v>90</v>
      </c>
    </row>
    <row r="19" spans="1:18" ht="95.25" thickBot="1">
      <c r="A19" s="13" t="s">
        <v>91</v>
      </c>
      <c r="B19" s="15">
        <v>45383</v>
      </c>
      <c r="C19" s="21" t="s">
        <v>92</v>
      </c>
      <c r="D19" s="13" t="s">
        <v>93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 t="s">
        <v>94</v>
      </c>
    </row>
    <row r="20" spans="1:18" ht="79.5" thickBot="1">
      <c r="A20" s="13" t="s">
        <v>95</v>
      </c>
      <c r="B20" s="15">
        <v>45139</v>
      </c>
      <c r="C20" s="21" t="s">
        <v>96</v>
      </c>
      <c r="D20" s="13" t="s">
        <v>97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 t="s">
        <v>98</v>
      </c>
    </row>
    <row r="21" spans="1:18" ht="48" thickBot="1">
      <c r="A21" s="13" t="s">
        <v>99</v>
      </c>
      <c r="B21" s="15">
        <v>43617</v>
      </c>
      <c r="C21" s="21" t="s">
        <v>41</v>
      </c>
      <c r="D21" s="13" t="s">
        <v>100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0</v>
      </c>
      <c r="R21" s="22" t="s">
        <v>79</v>
      </c>
    </row>
    <row r="22" spans="1:18" ht="63.75" thickBot="1">
      <c r="A22" s="13" t="s">
        <v>101</v>
      </c>
      <c r="B22" s="15">
        <v>45292</v>
      </c>
      <c r="C22" s="21" t="s">
        <v>53</v>
      </c>
      <c r="D22" s="13" t="s">
        <v>102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 t="s">
        <v>103</v>
      </c>
    </row>
    <row r="23" spans="1:18" ht="32.25" thickBot="1">
      <c r="A23" s="13" t="s">
        <v>104</v>
      </c>
      <c r="B23" s="15">
        <v>45323</v>
      </c>
      <c r="C23" s="21" t="s">
        <v>33</v>
      </c>
      <c r="D23" s="13" t="s">
        <v>105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 t="s">
        <v>106</v>
      </c>
    </row>
    <row r="24" spans="1:18" ht="63.75" thickBot="1">
      <c r="A24" s="13" t="s">
        <v>107</v>
      </c>
      <c r="B24" s="15">
        <v>45536</v>
      </c>
      <c r="C24" s="21" t="s">
        <v>108</v>
      </c>
      <c r="D24" s="13" t="s">
        <v>109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0</v>
      </c>
      <c r="R24" s="22" t="s">
        <v>110</v>
      </c>
    </row>
    <row r="25" spans="1:18" ht="63.75" thickBot="1">
      <c r="A25" s="13" t="s">
        <v>111</v>
      </c>
      <c r="B25" s="15">
        <v>45536</v>
      </c>
      <c r="C25" s="21" t="s">
        <v>49</v>
      </c>
      <c r="D25" s="13" t="s">
        <v>112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0</v>
      </c>
      <c r="R25" s="22" t="s">
        <v>113</v>
      </c>
    </row>
    <row r="26" spans="1:18" ht="48" thickBot="1">
      <c r="A26" s="13" t="s">
        <v>114</v>
      </c>
      <c r="B26" s="15">
        <v>45717</v>
      </c>
      <c r="C26" s="21" t="s">
        <v>115</v>
      </c>
      <c r="D26" s="13" t="s">
        <v>116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0</v>
      </c>
      <c r="R26" s="22" t="s">
        <v>117</v>
      </c>
    </row>
    <row r="27" spans="1:18" ht="48" thickBot="1">
      <c r="A27" s="13" t="s">
        <v>118</v>
      </c>
      <c r="B27" s="15">
        <v>45809</v>
      </c>
      <c r="C27" s="21" t="s">
        <v>119</v>
      </c>
      <c r="D27" s="13" t="s">
        <v>120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 t="s">
        <v>121</v>
      </c>
    </row>
    <row r="28" spans="1:18" ht="48" thickBot="1">
      <c r="A28" s="13" t="s">
        <v>122</v>
      </c>
      <c r="B28" s="15">
        <v>45139</v>
      </c>
      <c r="C28" s="21" t="s">
        <v>41</v>
      </c>
      <c r="D28" s="13" t="s">
        <v>123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0</v>
      </c>
      <c r="R28" s="22" t="s">
        <v>79</v>
      </c>
    </row>
    <row r="29" spans="1:18" ht="16.5" thickBot="1">
      <c r="A29" s="13"/>
      <c r="B29" s="15"/>
      <c r="C29" s="21"/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/>
    </row>
    <row r="30" spans="1:18" ht="16.5" thickBot="1">
      <c r="A30" s="13"/>
      <c r="B30" s="15"/>
      <c r="C30" s="21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/>
    </row>
    <row r="31" spans="1:18" ht="16.5" thickBot="1">
      <c r="A31" s="13"/>
      <c r="B31" s="15"/>
      <c r="C31" s="21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/>
    </row>
    <row r="32" spans="1:18" ht="16.5" thickBot="1">
      <c r="A32" s="13"/>
      <c r="B32" s="15"/>
      <c r="C32" s="21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/>
    </row>
    <row r="33" spans="1:18" ht="16.5" thickBot="1">
      <c r="A33" s="13"/>
      <c r="B33" s="15"/>
      <c r="C33" s="21"/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/>
    </row>
    <row r="34" spans="1:18" ht="16.5" thickBot="1">
      <c r="A34" s="13"/>
      <c r="B34" s="15"/>
      <c r="C34" s="21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/>
    </row>
    <row r="35" spans="1:18" ht="16.5" thickBot="1">
      <c r="A35" s="13"/>
      <c r="B35" s="15"/>
      <c r="C35" s="21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/>
    </row>
    <row r="36" spans="1:18" ht="16.5" thickBot="1">
      <c r="A36" s="13"/>
      <c r="B36" s="15"/>
      <c r="C36" s="21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/>
    </row>
    <row r="37" spans="1:18" ht="16.5" thickBot="1">
      <c r="A37" s="13"/>
      <c r="B37" s="15"/>
      <c r="C37" s="21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16.5" thickBot="1">
      <c r="A38" s="13"/>
      <c r="B38" s="15"/>
      <c r="C38" s="21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/>
    </row>
    <row r="39" spans="1:18" ht="16.5" thickBot="1">
      <c r="A39" s="13"/>
      <c r="B39" s="15"/>
      <c r="C39" s="21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0</v>
      </c>
      <c r="R39" s="22"/>
    </row>
    <row r="40" spans="1:18" ht="16.5" thickBot="1">
      <c r="A40" s="13"/>
      <c r="B40" s="15"/>
      <c r="C40" s="21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/>
    </row>
    <row r="41" spans="1:18" ht="16.5" thickBot="1">
      <c r="A41" s="13"/>
      <c r="B41" s="15"/>
      <c r="C41" s="21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/>
    </row>
    <row r="42" spans="1:18" ht="16.5" thickBot="1">
      <c r="A42" s="13"/>
      <c r="B42" s="15"/>
      <c r="C42" s="21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16.5" thickBot="1">
      <c r="A43" s="13"/>
      <c r="B43" s="15"/>
      <c r="C43" s="21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16.5" thickBot="1">
      <c r="A44" s="13"/>
      <c r="B44" s="15"/>
      <c r="C44" s="21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/>
    </row>
    <row r="45" spans="1:18" ht="16.5" thickBot="1">
      <c r="A45" s="13"/>
      <c r="B45" s="15"/>
      <c r="C45" s="21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16.5" thickBot="1">
      <c r="A46" s="13"/>
      <c r="B46" s="15"/>
      <c r="C46" s="21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16.5" thickBot="1">
      <c r="A47" s="13"/>
      <c r="B47" s="15"/>
      <c r="C47" s="21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16.5" thickBot="1">
      <c r="A48" s="13"/>
      <c r="B48" s="15"/>
      <c r="C48" s="21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16.5" thickBot="1">
      <c r="A49" s="13"/>
      <c r="B49" s="15"/>
      <c r="C49" s="21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16.5" thickBot="1">
      <c r="A50" s="13"/>
      <c r="B50" s="15"/>
      <c r="C50" s="21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16.5" thickBot="1">
      <c r="A51" s="13"/>
      <c r="B51" s="15"/>
      <c r="C51" s="21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16.5" thickBot="1">
      <c r="A52" s="13"/>
      <c r="B52" s="15"/>
      <c r="C52" s="21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16.5" thickBot="1">
      <c r="A53" s="13"/>
      <c r="B53" s="15"/>
      <c r="C53" s="21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16.5" thickBot="1">
      <c r="A54" s="13"/>
      <c r="B54" s="15"/>
      <c r="C54" s="21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16.5" thickBot="1">
      <c r="A55" s="13"/>
      <c r="B55" s="15"/>
      <c r="C55" s="21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16.5" thickBot="1">
      <c r="A56" s="13"/>
      <c r="B56" s="15"/>
      <c r="C56" s="21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16.5" thickBot="1">
      <c r="A57" s="13"/>
      <c r="B57" s="15"/>
      <c r="C57" s="21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16.5" thickBot="1">
      <c r="A58" s="13"/>
      <c r="B58" s="15"/>
      <c r="C58" s="21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16.5" thickBot="1">
      <c r="A59" s="13"/>
      <c r="B59" s="15"/>
      <c r="C59" s="21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16.5" thickBot="1">
      <c r="A60" s="13"/>
      <c r="B60" s="15"/>
      <c r="C60" s="21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16.5" thickBot="1">
      <c r="A61" s="13"/>
      <c r="B61" s="15"/>
      <c r="C61" s="21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16.5" thickBot="1">
      <c r="A62" s="13"/>
      <c r="B62" s="15"/>
      <c r="C62" s="21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16.5" thickBot="1">
      <c r="A63" s="13"/>
      <c r="B63" s="15"/>
      <c r="C63" s="21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16.5" thickBot="1">
      <c r="A64" s="13"/>
      <c r="B64" s="15"/>
      <c r="C64" s="21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16.5" thickBot="1">
      <c r="A65" s="13"/>
      <c r="B65" s="15"/>
      <c r="C65" s="21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16.5" thickBot="1">
      <c r="A66" s="13"/>
      <c r="B66" s="15"/>
      <c r="C66" s="21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16.5" thickBot="1">
      <c r="A67" s="13"/>
      <c r="B67" s="15"/>
      <c r="C67" s="21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16.5" thickBot="1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16.5" thickBot="1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6.5" thickBot="1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6.5" thickBot="1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6.5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6.5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6.5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6.5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6.5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6.5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6.5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6.5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6.5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6.5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6.5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6.5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6.5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6.5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6.5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6.5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6.5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6.5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6.5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6.5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6.5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6.5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6.5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6.5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6.5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6.5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6.5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6.5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6.5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6.5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6.5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6.5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6.5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6.5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6.5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6.5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6.5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6.5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6.5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6.5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6.5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6.5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6.5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6.5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6.5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6.5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6.5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6.5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6.5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6.5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6.5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6.5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6.5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6.5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6.5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6.5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6.5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6.5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6.5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6.5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6.5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6.5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6.5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6.5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6.5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6.5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6.5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6.5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6.5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6.5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6.5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6.5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6.5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6.5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6.5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6.5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6.5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6.5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6.5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6.5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6.5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6.5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6.5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6.5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6.5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6.5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6.5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6.5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6.5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6.5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6.5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6.5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6.5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6.5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6.5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6.5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6.5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6.5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6.5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6.5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6.5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6.5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6.5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6.5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6.5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6.5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6.5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6.5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6.5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6.5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6.5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6.5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6.5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6.5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6.5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6.5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6.5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6.5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6.5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6.5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6.5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6.5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6.5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6.5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6.5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6.5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6.5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6.5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6.5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6.5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6.5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6.5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6.5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6.5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6.5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6.5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6.5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6.5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6.5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6.5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6.5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6.5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6.5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6.5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6.5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6.5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6.5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6.5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6.5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6.5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6.5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6.5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6.5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6.5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6.5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6.5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6.5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6.5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6.5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6.5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6.5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6.5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6.5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6.5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6.5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6.5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6.5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6.5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6.5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6.5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6.5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6.5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6.5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6.5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6.5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6.5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6.5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6.5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6.5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6.5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>
      <c r="A1" s="28" t="s">
        <v>124</v>
      </c>
      <c r="B1" s="28"/>
      <c r="C1" s="29"/>
      <c r="D1" s="29"/>
      <c r="E1" s="29"/>
      <c r="F1" s="30"/>
      <c r="J1" t="s">
        <v>125</v>
      </c>
      <c r="K1" t="s">
        <v>126</v>
      </c>
    </row>
    <row r="2" spans="1:11" ht="39.950000000000003" customHeight="1">
      <c r="A2" s="6" t="s">
        <v>12</v>
      </c>
      <c r="B2" s="26" t="s">
        <v>127</v>
      </c>
      <c r="C2" s="27"/>
      <c r="D2" s="27"/>
      <c r="E2" s="27"/>
      <c r="F2" s="31"/>
      <c r="J2" s="9" t="s">
        <v>61</v>
      </c>
      <c r="K2">
        <f>COUNTIF('2. ROSC Active'!C2:C251,J2)</f>
        <v>1</v>
      </c>
    </row>
    <row r="3" spans="1:11" ht="39.950000000000003" customHeight="1">
      <c r="A3" s="24" t="s">
        <v>128</v>
      </c>
      <c r="B3" s="23" t="s">
        <v>41</v>
      </c>
      <c r="C3" s="23" t="s">
        <v>129</v>
      </c>
      <c r="D3" s="23" t="s">
        <v>130</v>
      </c>
      <c r="E3" s="23"/>
      <c r="F3" s="25"/>
      <c r="J3" s="9" t="s">
        <v>131</v>
      </c>
      <c r="K3">
        <f>COUNTIF('2. ROSC Active'!C2:C251,J3)</f>
        <v>0</v>
      </c>
    </row>
    <row r="4" spans="1:11" ht="39.950000000000003" customHeight="1">
      <c r="A4" s="1" t="s">
        <v>132</v>
      </c>
      <c r="B4" s="6" t="s">
        <v>133</v>
      </c>
      <c r="C4" s="6" t="s">
        <v>134</v>
      </c>
      <c r="D4" s="6" t="s">
        <v>37</v>
      </c>
      <c r="E4" s="6" t="s">
        <v>135</v>
      </c>
      <c r="F4" s="7"/>
      <c r="J4" s="9" t="s">
        <v>136</v>
      </c>
      <c r="K4">
        <f>COUNTIF('2. ROSC Active'!C2:C251,J4)</f>
        <v>0</v>
      </c>
    </row>
    <row r="5" spans="1:11" ht="39.950000000000003" customHeight="1">
      <c r="A5" s="1" t="s">
        <v>137</v>
      </c>
      <c r="B5" s="6" t="s">
        <v>96</v>
      </c>
      <c r="C5" s="6" t="s">
        <v>138</v>
      </c>
      <c r="D5" s="6" t="s">
        <v>139</v>
      </c>
      <c r="E5" s="6"/>
      <c r="F5" s="7"/>
      <c r="J5" s="9" t="s">
        <v>140</v>
      </c>
      <c r="K5">
        <f>COUNTIF('2. ROSC Active'!C2:C251,J5)</f>
        <v>0</v>
      </c>
    </row>
    <row r="6" spans="1:11" ht="39.950000000000003" customHeight="1">
      <c r="A6" s="1" t="s">
        <v>141</v>
      </c>
      <c r="B6" s="6" t="s">
        <v>142</v>
      </c>
      <c r="C6" s="6" t="s">
        <v>143</v>
      </c>
      <c r="D6" s="6" t="s">
        <v>144</v>
      </c>
      <c r="E6" s="6"/>
      <c r="F6" s="7"/>
      <c r="J6" s="9" t="s">
        <v>145</v>
      </c>
      <c r="K6">
        <f>COUNTIF('2. ROSC Active'!C2:C251,J6)</f>
        <v>0</v>
      </c>
    </row>
    <row r="7" spans="1:11" ht="51" customHeight="1">
      <c r="A7" s="1" t="s">
        <v>146</v>
      </c>
      <c r="B7" s="6" t="s">
        <v>147</v>
      </c>
      <c r="C7" s="6" t="s">
        <v>148</v>
      </c>
      <c r="D7" s="6" t="s">
        <v>149</v>
      </c>
      <c r="E7" s="6" t="s">
        <v>150</v>
      </c>
      <c r="F7" s="6" t="s">
        <v>45</v>
      </c>
      <c r="J7" s="9" t="s">
        <v>151</v>
      </c>
      <c r="K7">
        <f>COUNTIF('2. ROSC Active'!C2:C251,J7)</f>
        <v>0</v>
      </c>
    </row>
    <row r="8" spans="1:11" ht="48.75" customHeight="1">
      <c r="A8" s="1" t="s">
        <v>152</v>
      </c>
      <c r="B8" s="6" t="s">
        <v>153</v>
      </c>
      <c r="C8" s="6" t="s">
        <v>92</v>
      </c>
      <c r="D8" s="23" t="s">
        <v>154</v>
      </c>
      <c r="E8" s="6" t="s">
        <v>155</v>
      </c>
      <c r="F8" s="6" t="s">
        <v>156</v>
      </c>
      <c r="J8" s="9" t="s">
        <v>115</v>
      </c>
      <c r="K8">
        <f>COUNTIF('2. ROSC Active'!C2:C251,J8)</f>
        <v>1</v>
      </c>
    </row>
    <row r="9" spans="1:11" ht="47.25" customHeight="1">
      <c r="A9" s="1" t="s">
        <v>157</v>
      </c>
      <c r="B9" s="6" t="s">
        <v>57</v>
      </c>
      <c r="C9" s="6" t="s">
        <v>75</v>
      </c>
      <c r="D9" s="6" t="s">
        <v>158</v>
      </c>
      <c r="E9" s="6" t="s">
        <v>29</v>
      </c>
      <c r="F9" s="7"/>
      <c r="J9" s="9" t="s">
        <v>96</v>
      </c>
      <c r="K9">
        <f>COUNTIF('2. ROSC Active'!C2:C251,J9)</f>
        <v>1</v>
      </c>
    </row>
    <row r="10" spans="1:11" ht="39.950000000000003" customHeight="1">
      <c r="A10" s="1" t="s">
        <v>159</v>
      </c>
      <c r="B10" s="6" t="s">
        <v>160</v>
      </c>
      <c r="C10" s="6" t="s">
        <v>33</v>
      </c>
      <c r="D10" s="6" t="s">
        <v>49</v>
      </c>
      <c r="E10" s="6" t="s">
        <v>161</v>
      </c>
      <c r="F10" s="7"/>
      <c r="J10" s="9" t="s">
        <v>138</v>
      </c>
      <c r="K10">
        <f>COUNTIF('2. ROSC Active'!C2:C251,J10)</f>
        <v>0</v>
      </c>
    </row>
    <row r="11" spans="1:11" ht="54.75" customHeight="1">
      <c r="A11" s="1" t="s">
        <v>162</v>
      </c>
      <c r="B11" s="6" t="s">
        <v>163</v>
      </c>
      <c r="C11" s="6" t="s">
        <v>119</v>
      </c>
      <c r="D11" s="6" t="s">
        <v>164</v>
      </c>
      <c r="E11" s="6" t="s">
        <v>165</v>
      </c>
      <c r="F11" s="6" t="s">
        <v>108</v>
      </c>
      <c r="J11" s="9" t="s">
        <v>139</v>
      </c>
      <c r="K11">
        <f>COUNTIF('2. ROSC Active'!C2:C251,J11)</f>
        <v>0</v>
      </c>
    </row>
    <row r="12" spans="1:11" ht="39.950000000000003" customHeight="1">
      <c r="A12" s="1" t="s">
        <v>166</v>
      </c>
      <c r="B12" s="6" t="s">
        <v>167</v>
      </c>
      <c r="C12" s="6" t="s">
        <v>168</v>
      </c>
      <c r="D12" s="6" t="s">
        <v>65</v>
      </c>
      <c r="E12" s="6" t="s">
        <v>169</v>
      </c>
      <c r="F12" s="7"/>
      <c r="J12" s="9" t="s">
        <v>143</v>
      </c>
      <c r="K12">
        <f>COUNTIF('2. ROSC Active'!C2:C251,J12)</f>
        <v>0</v>
      </c>
    </row>
    <row r="13" spans="1:11" ht="39.950000000000003" customHeight="1">
      <c r="A13" s="1" t="s">
        <v>170</v>
      </c>
      <c r="B13" s="6" t="s">
        <v>171</v>
      </c>
      <c r="C13" s="6" t="s">
        <v>53</v>
      </c>
      <c r="D13" s="6"/>
      <c r="E13" s="6"/>
      <c r="F13" s="7"/>
      <c r="J13" s="9" t="s">
        <v>144</v>
      </c>
      <c r="K13">
        <f>COUNTIF('2. ROSC Active'!C2:C251,J13)</f>
        <v>0</v>
      </c>
    </row>
    <row r="14" spans="1:11" ht="39.950000000000003" customHeight="1">
      <c r="A14" s="1" t="s">
        <v>172</v>
      </c>
      <c r="B14" s="6" t="s">
        <v>151</v>
      </c>
      <c r="C14" s="8" t="s">
        <v>140</v>
      </c>
      <c r="D14" s="6" t="s">
        <v>145</v>
      </c>
      <c r="E14" s="6" t="s">
        <v>115</v>
      </c>
      <c r="F14" s="7"/>
      <c r="J14" s="9" t="s">
        <v>142</v>
      </c>
      <c r="K14">
        <f>COUNTIF('2. ROSC Active'!C2:C251,J14)</f>
        <v>0</v>
      </c>
    </row>
    <row r="15" spans="1:11" ht="39.950000000000003" customHeight="1">
      <c r="A15" s="1" t="s">
        <v>173</v>
      </c>
      <c r="B15" s="6" t="s">
        <v>88</v>
      </c>
      <c r="C15" s="6" t="s">
        <v>84</v>
      </c>
      <c r="D15" s="6"/>
      <c r="E15" s="6"/>
      <c r="F15" s="7"/>
      <c r="J15" s="9" t="s">
        <v>154</v>
      </c>
      <c r="K15">
        <f>COUNTIF('2. ROSC Active'!C2:C251,J15)</f>
        <v>0</v>
      </c>
    </row>
    <row r="16" spans="1:11" ht="39.950000000000003" customHeight="1">
      <c r="A16" s="24" t="s">
        <v>174</v>
      </c>
      <c r="B16" s="23" t="s">
        <v>175</v>
      </c>
      <c r="C16" s="23"/>
      <c r="D16" s="23"/>
      <c r="E16" s="23"/>
      <c r="F16" s="7"/>
      <c r="J16" s="9" t="s">
        <v>92</v>
      </c>
      <c r="K16">
        <f>COUNTIF('2. ROSC Active'!C2:C251,J16)</f>
        <v>1</v>
      </c>
    </row>
    <row r="17" spans="1:11" ht="39.950000000000003" customHeight="1">
      <c r="A17" s="24" t="s">
        <v>176</v>
      </c>
      <c r="B17" s="6" t="s">
        <v>61</v>
      </c>
      <c r="C17" s="6" t="s">
        <v>131</v>
      </c>
      <c r="D17" s="6" t="s">
        <v>136</v>
      </c>
      <c r="E17" s="6"/>
      <c r="F17" s="7"/>
      <c r="J17" s="9" t="s">
        <v>153</v>
      </c>
      <c r="K17">
        <f>COUNTIF('2. ROSC Active'!C2:C251,J17)</f>
        <v>0</v>
      </c>
    </row>
    <row r="18" spans="1:11">
      <c r="J18" s="9" t="s">
        <v>156</v>
      </c>
      <c r="K18">
        <f>COUNTIF('2. ROSC Active'!C2:C251,J18)</f>
        <v>0</v>
      </c>
    </row>
    <row r="19" spans="1:11">
      <c r="J19" s="9" t="s">
        <v>155</v>
      </c>
      <c r="K19">
        <f>COUNTIF('2. ROSC Active'!C2:C251,J19)</f>
        <v>0</v>
      </c>
    </row>
    <row r="20" spans="1:11">
      <c r="J20" s="9" t="s">
        <v>49</v>
      </c>
      <c r="K20">
        <f>COUNTIF('2. ROSC Active'!C2:C251,J20)</f>
        <v>2</v>
      </c>
    </row>
    <row r="21" spans="1:11">
      <c r="J21" s="9" t="s">
        <v>33</v>
      </c>
      <c r="K21">
        <f>COUNTIF('2. ROSC Active'!C2:C251,J21)</f>
        <v>2</v>
      </c>
    </row>
    <row r="22" spans="1:11">
      <c r="J22" s="9" t="s">
        <v>160</v>
      </c>
      <c r="K22">
        <f>COUNTIF('2. ROSC Active'!C2:C251,J22)</f>
        <v>0</v>
      </c>
    </row>
    <row r="23" spans="1:11">
      <c r="J23" s="9" t="s">
        <v>161</v>
      </c>
      <c r="K23">
        <f>COUNTIF('2. ROSC Active'!C2:C251,J23)</f>
        <v>0</v>
      </c>
    </row>
    <row r="24" spans="1:11">
      <c r="J24" s="9" t="s">
        <v>167</v>
      </c>
      <c r="K24">
        <f>COUNTIF('2. ROSC Active'!C2:C251,J24)</f>
        <v>0</v>
      </c>
    </row>
    <row r="25" spans="1:11">
      <c r="J25" s="9" t="s">
        <v>169</v>
      </c>
      <c r="K25">
        <f>COUNTIF('2. ROSC Active'!C2:C251,J25)</f>
        <v>0</v>
      </c>
    </row>
    <row r="26" spans="1:11">
      <c r="J26" s="9" t="s">
        <v>65</v>
      </c>
      <c r="K26">
        <f>COUNTIF('2. ROSC Active'!C2:C251,J26)</f>
        <v>1</v>
      </c>
    </row>
    <row r="27" spans="1:11">
      <c r="J27" s="9" t="s">
        <v>168</v>
      </c>
      <c r="K27">
        <f>COUNTIF('2. ROSC Active'!C2:C251,J27)</f>
        <v>0</v>
      </c>
    </row>
    <row r="28" spans="1:11">
      <c r="J28" s="9" t="s">
        <v>165</v>
      </c>
      <c r="K28">
        <f>COUNTIF('2. ROSC Active'!C2:C251,J28)</f>
        <v>0</v>
      </c>
    </row>
    <row r="29" spans="1:11">
      <c r="J29" s="9" t="s">
        <v>119</v>
      </c>
      <c r="K29">
        <f>COUNTIF('2. ROSC Active'!C2:C251,J29)</f>
        <v>1</v>
      </c>
    </row>
    <row r="30" spans="1:11">
      <c r="J30" s="9" t="s">
        <v>164</v>
      </c>
      <c r="K30">
        <f>COUNTIF('2. ROSC Active'!C2:C251,J30)</f>
        <v>0</v>
      </c>
    </row>
    <row r="31" spans="1:11">
      <c r="J31" s="9" t="s">
        <v>163</v>
      </c>
      <c r="K31">
        <f>COUNTIF('2. ROSC Active'!C2:C251,J31)</f>
        <v>0</v>
      </c>
    </row>
    <row r="32" spans="1:11">
      <c r="J32" s="9" t="s">
        <v>108</v>
      </c>
      <c r="K32">
        <f>COUNTIF('2. ROSC Active'!C2:C251,J32)</f>
        <v>1</v>
      </c>
    </row>
    <row r="33" spans="10:11">
      <c r="J33" s="9" t="s">
        <v>175</v>
      </c>
      <c r="K33">
        <f>COUNTIF('2. ROSC Active'!C2:C251,J33)</f>
        <v>0</v>
      </c>
    </row>
    <row r="34" spans="10:11">
      <c r="J34" s="9" t="s">
        <v>129</v>
      </c>
      <c r="K34">
        <f>COUNTIF('2. ROSC Active'!C2:C251,J34)</f>
        <v>0</v>
      </c>
    </row>
    <row r="35" spans="10:11">
      <c r="J35" s="9" t="s">
        <v>130</v>
      </c>
      <c r="K35">
        <f>COUNTIF('2. ROSC Active'!C2:C251,J35)</f>
        <v>0</v>
      </c>
    </row>
    <row r="36" spans="10:11">
      <c r="J36" s="9" t="s">
        <v>41</v>
      </c>
      <c r="K36">
        <f>COUNTIF('2. ROSC Active'!C2:C251,J36)</f>
        <v>4</v>
      </c>
    </row>
    <row r="37" spans="10:11">
      <c r="J37" s="9" t="s">
        <v>134</v>
      </c>
      <c r="K37">
        <f>COUNTIF('2. ROSC Active'!C2:C251,J37)</f>
        <v>0</v>
      </c>
    </row>
    <row r="38" spans="10:11">
      <c r="J38" s="9" t="s">
        <v>37</v>
      </c>
      <c r="K38">
        <f>COUNTIF('2. ROSC Active'!C2:C251,J38)</f>
        <v>1</v>
      </c>
    </row>
    <row r="39" spans="10:11">
      <c r="J39" s="9" t="s">
        <v>135</v>
      </c>
      <c r="K39">
        <f>COUNTIF('2. ROSC Active'!C2:C251,J39)</f>
        <v>0</v>
      </c>
    </row>
    <row r="40" spans="10:11">
      <c r="J40" s="9" t="s">
        <v>133</v>
      </c>
      <c r="K40">
        <f>COUNTIF('2. ROSC Active'!C2:C251,J40)</f>
        <v>0</v>
      </c>
    </row>
    <row r="41" spans="10:11">
      <c r="J41" s="9" t="s">
        <v>149</v>
      </c>
      <c r="K41">
        <f>COUNTIF('2. ROSC Active'!C2:C251,J41)</f>
        <v>0</v>
      </c>
    </row>
    <row r="42" spans="10:11">
      <c r="J42" s="9" t="s">
        <v>177</v>
      </c>
      <c r="K42">
        <f>COUNTIF('2. ROSC Active'!C2:C251,J42)</f>
        <v>0</v>
      </c>
    </row>
    <row r="43" spans="10:11">
      <c r="J43" s="9" t="s">
        <v>45</v>
      </c>
      <c r="K43">
        <f>COUNTIF('2. ROSC Active'!C2:C251,J43)</f>
        <v>4</v>
      </c>
    </row>
    <row r="44" spans="10:11">
      <c r="J44" s="9" t="s">
        <v>148</v>
      </c>
      <c r="K44">
        <f>COUNTIF('2. ROSC Active'!C2:C251,J44)</f>
        <v>0</v>
      </c>
    </row>
    <row r="45" spans="10:11">
      <c r="J45" s="9" t="s">
        <v>150</v>
      </c>
      <c r="K45">
        <f>COUNTIF('2. ROSC Active'!C2:C251,J45)</f>
        <v>0</v>
      </c>
    </row>
    <row r="46" spans="10:11">
      <c r="J46" s="9" t="s">
        <v>29</v>
      </c>
      <c r="K46">
        <f>COUNTIF('2. ROSC Active'!C2:C251,J46)</f>
        <v>1</v>
      </c>
    </row>
    <row r="47" spans="10:11">
      <c r="J47" s="9" t="s">
        <v>75</v>
      </c>
      <c r="K47">
        <f>COUNTIF('2. ROSC Active'!C2:C251,J47)</f>
        <v>1</v>
      </c>
    </row>
    <row r="48" spans="10:11">
      <c r="J48" s="9" t="s">
        <v>57</v>
      </c>
      <c r="K48">
        <f>COUNTIF('2. ROSC Active'!C2:C251,J48)</f>
        <v>1</v>
      </c>
    </row>
    <row r="49" spans="10:11">
      <c r="J49" s="9" t="s">
        <v>158</v>
      </c>
      <c r="K49">
        <f>COUNTIF('2. ROSC Active'!C2:C251,J49)</f>
        <v>0</v>
      </c>
    </row>
    <row r="50" spans="10:11">
      <c r="J50" s="9" t="s">
        <v>171</v>
      </c>
      <c r="K50">
        <f>COUNTIF('2. ROSC Active'!C2:C251,J50)</f>
        <v>0</v>
      </c>
    </row>
    <row r="51" spans="10:11">
      <c r="J51" s="9" t="s">
        <v>53</v>
      </c>
      <c r="K51">
        <f>COUNTIF('2. ROSC Active'!C2:C251,J51)</f>
        <v>2</v>
      </c>
    </row>
    <row r="52" spans="10:11">
      <c r="J52" s="9" t="s">
        <v>88</v>
      </c>
      <c r="K52">
        <f>COUNTIF('2. ROSC Active'!C2:C251,J52)</f>
        <v>1</v>
      </c>
    </row>
    <row r="53" spans="10:11">
      <c r="J53" s="9" t="s">
        <v>84</v>
      </c>
      <c r="K53">
        <f>COUNTIF('2. ROSC Active'!C2:C251,J53)</f>
        <v>1</v>
      </c>
    </row>
    <row r="55" spans="10:11">
      <c r="J55" s="9" t="s">
        <v>178</v>
      </c>
      <c r="K55">
        <f>SUM(K2:K53)</f>
        <v>27</v>
      </c>
    </row>
    <row r="56" spans="10:11">
      <c r="J56" s="9" t="s">
        <v>179</v>
      </c>
      <c r="K56">
        <f>COUNTIF(K2:K53, "&gt;0")</f>
        <v>18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0FBD86-0E0B-4F0E-8FB6-6A9B00CC207A}"/>
</file>

<file path=customXml/itemProps2.xml><?xml version="1.0" encoding="utf-8"?>
<ds:datastoreItem xmlns:ds="http://schemas.openxmlformats.org/officeDocument/2006/customXml" ds:itemID="{BFF14178-3D8B-44C1-A005-F4AF6B361D7C}"/>
</file>

<file path=customXml/itemProps3.xml><?xml version="1.0" encoding="utf-8"?>
<ds:datastoreItem xmlns:ds="http://schemas.openxmlformats.org/officeDocument/2006/customXml" ds:itemID="{B6C9CA37-CB26-4755-9415-64B12CC64F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2025-07-24T15:48:20Z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